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09"/>
  </bookViews>
  <sheets>
    <sheet name="Process Costs" sheetId="3" r:id="rId1"/>
    <sheet name="Calculations" sheetId="9" r:id="rId2"/>
    <sheet name="Table 1" sheetId="12" r:id="rId3"/>
    <sheet name="Table 2" sheetId="13" r:id="rId4"/>
  </sheets>
  <definedNames>
    <definedName name="_xlnm._FilterDatabase" localSheetId="1" hidden="1">Calculations!$A$1:$P$384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4" i="9" l="1"/>
  <c r="N384" i="9"/>
  <c r="M384" i="9"/>
  <c r="L384" i="9"/>
  <c r="K384" i="9"/>
  <c r="P383" i="9"/>
  <c r="N383" i="9"/>
  <c r="M383" i="9"/>
  <c r="L383" i="9"/>
  <c r="K383" i="9"/>
  <c r="P382" i="9"/>
  <c r="N382" i="9"/>
  <c r="M382" i="9"/>
  <c r="L382" i="9"/>
  <c r="K382" i="9"/>
  <c r="P381" i="9"/>
  <c r="N381" i="9"/>
  <c r="M381" i="9"/>
  <c r="K381" i="9"/>
  <c r="P380" i="9"/>
  <c r="N380" i="9"/>
  <c r="M380" i="9"/>
  <c r="K380" i="9"/>
  <c r="P379" i="9"/>
  <c r="N379" i="9"/>
  <c r="M379" i="9"/>
  <c r="L379" i="9"/>
  <c r="K379" i="9"/>
  <c r="P378" i="9"/>
  <c r="N378" i="9"/>
  <c r="M378" i="9"/>
  <c r="L378" i="9"/>
  <c r="K378" i="9"/>
  <c r="P377" i="9"/>
  <c r="N377" i="9"/>
  <c r="M377" i="9"/>
  <c r="L377" i="9"/>
  <c r="K377" i="9"/>
  <c r="P376" i="9"/>
  <c r="N376" i="9"/>
  <c r="M376" i="9"/>
  <c r="L376" i="9"/>
  <c r="K376" i="9"/>
  <c r="P375" i="9"/>
  <c r="N375" i="9"/>
  <c r="M375" i="9"/>
  <c r="L375" i="9"/>
  <c r="K375" i="9"/>
  <c r="P374" i="9"/>
  <c r="N374" i="9"/>
  <c r="M374" i="9"/>
  <c r="L374" i="9"/>
  <c r="K374" i="9"/>
  <c r="P373" i="9"/>
  <c r="N373" i="9"/>
  <c r="M373" i="9"/>
  <c r="L373" i="9"/>
  <c r="K373" i="9"/>
  <c r="P372" i="9"/>
  <c r="N372" i="9"/>
  <c r="M372" i="9"/>
  <c r="L372" i="9"/>
  <c r="K372" i="9"/>
  <c r="P371" i="9"/>
  <c r="N371" i="9"/>
  <c r="M371" i="9"/>
  <c r="K371" i="9"/>
  <c r="P370" i="9"/>
  <c r="N370" i="9"/>
  <c r="M370" i="9"/>
  <c r="K370" i="9"/>
  <c r="P369" i="9"/>
  <c r="N369" i="9"/>
  <c r="M369" i="9"/>
  <c r="L369" i="9"/>
  <c r="K369" i="9"/>
  <c r="P368" i="9"/>
  <c r="N368" i="9"/>
  <c r="M368" i="9"/>
  <c r="L368" i="9"/>
  <c r="K368" i="9"/>
  <c r="P367" i="9"/>
  <c r="N367" i="9"/>
  <c r="M367" i="9"/>
  <c r="L367" i="9"/>
  <c r="K367" i="9"/>
  <c r="P366" i="9"/>
  <c r="N366" i="9"/>
  <c r="M366" i="9"/>
  <c r="L366" i="9"/>
  <c r="K366" i="9"/>
  <c r="P365" i="9"/>
  <c r="N365" i="9"/>
  <c r="M365" i="9"/>
  <c r="L365" i="9"/>
  <c r="K365" i="9"/>
  <c r="P364" i="9"/>
  <c r="N364" i="9"/>
  <c r="M364" i="9"/>
  <c r="L364" i="9"/>
  <c r="K364" i="9"/>
  <c r="P363" i="9"/>
  <c r="N363" i="9"/>
  <c r="M363" i="9"/>
  <c r="K363" i="9"/>
  <c r="P362" i="9"/>
  <c r="N362" i="9"/>
  <c r="M362" i="9"/>
  <c r="K362" i="9"/>
  <c r="P361" i="9"/>
  <c r="N361" i="9"/>
  <c r="M361" i="9"/>
  <c r="L361" i="9"/>
  <c r="K361" i="9"/>
  <c r="P360" i="9"/>
  <c r="N360" i="9"/>
  <c r="M360" i="9"/>
  <c r="L360" i="9"/>
  <c r="K360" i="9"/>
  <c r="P359" i="9"/>
  <c r="N359" i="9"/>
  <c r="M359" i="9"/>
  <c r="L359" i="9"/>
  <c r="K359" i="9"/>
  <c r="P358" i="9"/>
  <c r="N358" i="9"/>
  <c r="M358" i="9"/>
  <c r="L358" i="9"/>
  <c r="K358" i="9"/>
  <c r="P357" i="9"/>
  <c r="N357" i="9"/>
  <c r="M357" i="9"/>
  <c r="L357" i="9"/>
  <c r="K357" i="9"/>
  <c r="P356" i="9"/>
  <c r="N356" i="9"/>
  <c r="M356" i="9"/>
  <c r="L356" i="9"/>
  <c r="K356" i="9"/>
  <c r="P355" i="9"/>
  <c r="N355" i="9"/>
  <c r="M355" i="9"/>
  <c r="L355" i="9"/>
  <c r="K355" i="9"/>
  <c r="P354" i="9"/>
  <c r="N354" i="9"/>
  <c r="M354" i="9"/>
  <c r="L354" i="9"/>
  <c r="K354" i="9"/>
  <c r="P353" i="9"/>
  <c r="N353" i="9"/>
  <c r="M353" i="9"/>
  <c r="K353" i="9"/>
  <c r="P352" i="9"/>
  <c r="N352" i="9"/>
  <c r="M352" i="9"/>
  <c r="K352" i="9"/>
  <c r="P351" i="9"/>
  <c r="N351" i="9"/>
  <c r="M351" i="9"/>
  <c r="L351" i="9"/>
  <c r="K351" i="9"/>
  <c r="P350" i="9"/>
  <c r="N350" i="9"/>
  <c r="M350" i="9"/>
  <c r="L350" i="9"/>
  <c r="K350" i="9"/>
  <c r="P349" i="9"/>
  <c r="N349" i="9"/>
  <c r="M349" i="9"/>
  <c r="L349" i="9"/>
  <c r="K349" i="9"/>
  <c r="P348" i="9"/>
  <c r="N348" i="9"/>
  <c r="M348" i="9"/>
  <c r="L348" i="9"/>
  <c r="K348" i="9"/>
  <c r="P347" i="9"/>
  <c r="N347" i="9"/>
  <c r="M347" i="9"/>
  <c r="L347" i="9"/>
  <c r="K347" i="9"/>
  <c r="P346" i="9"/>
  <c r="N346" i="9"/>
  <c r="M346" i="9"/>
  <c r="L346" i="9"/>
  <c r="K346" i="9"/>
  <c r="P345" i="9"/>
  <c r="N345" i="9"/>
  <c r="M345" i="9"/>
  <c r="L345" i="9"/>
  <c r="K345" i="9"/>
  <c r="P344" i="9"/>
  <c r="N344" i="9"/>
  <c r="M344" i="9"/>
  <c r="L344" i="9"/>
  <c r="K344" i="9"/>
  <c r="P343" i="9"/>
  <c r="N343" i="9"/>
  <c r="M343" i="9"/>
  <c r="K343" i="9"/>
  <c r="P342" i="9"/>
  <c r="N342" i="9"/>
  <c r="M342" i="9"/>
  <c r="K342" i="9"/>
  <c r="P341" i="9"/>
  <c r="N341" i="9"/>
  <c r="M341" i="9"/>
  <c r="L341" i="9"/>
  <c r="K341" i="9"/>
  <c r="P340" i="9"/>
  <c r="N340" i="9"/>
  <c r="M340" i="9"/>
  <c r="L340" i="9"/>
  <c r="K340" i="9"/>
  <c r="P339" i="9"/>
  <c r="N339" i="9"/>
  <c r="M339" i="9"/>
  <c r="L339" i="9"/>
  <c r="K339" i="9"/>
  <c r="P338" i="9"/>
  <c r="N338" i="9"/>
  <c r="M338" i="9"/>
  <c r="L338" i="9"/>
  <c r="K338" i="9"/>
  <c r="P337" i="9"/>
  <c r="N337" i="9"/>
  <c r="M337" i="9"/>
  <c r="L337" i="9"/>
  <c r="K337" i="9"/>
  <c r="P336" i="9"/>
  <c r="N336" i="9"/>
  <c r="M336" i="9"/>
  <c r="L336" i="9"/>
  <c r="K336" i="9"/>
  <c r="P335" i="9"/>
  <c r="N335" i="9"/>
  <c r="M335" i="9"/>
  <c r="L335" i="9"/>
  <c r="K335" i="9"/>
  <c r="P334" i="9"/>
  <c r="N334" i="9"/>
  <c r="M334" i="9"/>
  <c r="L334" i="9"/>
  <c r="K334" i="9"/>
  <c r="P333" i="9"/>
  <c r="N333" i="9"/>
  <c r="M333" i="9"/>
  <c r="L333" i="9"/>
  <c r="K333" i="9"/>
  <c r="P332" i="9"/>
  <c r="N332" i="9"/>
  <c r="M332" i="9"/>
  <c r="L332" i="9"/>
  <c r="K332" i="9"/>
  <c r="P331" i="9"/>
  <c r="N331" i="9"/>
  <c r="M331" i="9"/>
  <c r="L331" i="9"/>
  <c r="K331" i="9"/>
  <c r="P330" i="9"/>
  <c r="N330" i="9"/>
  <c r="M330" i="9"/>
  <c r="L330" i="9"/>
  <c r="K330" i="9"/>
  <c r="P329" i="9"/>
  <c r="N329" i="9"/>
  <c r="M329" i="9"/>
  <c r="L329" i="9"/>
  <c r="K329" i="9"/>
  <c r="P328" i="9"/>
  <c r="N328" i="9"/>
  <c r="M328" i="9"/>
  <c r="O328" i="9" s="1"/>
  <c r="L328" i="9"/>
  <c r="K328" i="9"/>
  <c r="P327" i="9"/>
  <c r="N327" i="9"/>
  <c r="M327" i="9"/>
  <c r="L327" i="9"/>
  <c r="K327" i="9"/>
  <c r="P326" i="9"/>
  <c r="N326" i="9"/>
  <c r="M326" i="9"/>
  <c r="K326" i="9"/>
  <c r="P325" i="9"/>
  <c r="N325" i="9"/>
  <c r="M325" i="9"/>
  <c r="K325" i="9"/>
  <c r="P324" i="9"/>
  <c r="N324" i="9"/>
  <c r="M324" i="9"/>
  <c r="L324" i="9"/>
  <c r="K324" i="9"/>
  <c r="P323" i="9"/>
  <c r="N323" i="9"/>
  <c r="M323" i="9"/>
  <c r="L323" i="9"/>
  <c r="K323" i="9"/>
  <c r="P322" i="9"/>
  <c r="N322" i="9"/>
  <c r="M322" i="9"/>
  <c r="O322" i="9" s="1"/>
  <c r="L322" i="9"/>
  <c r="K322" i="9"/>
  <c r="P321" i="9"/>
  <c r="N321" i="9"/>
  <c r="M321" i="9"/>
  <c r="L321" i="9"/>
  <c r="K321" i="9"/>
  <c r="P320" i="9"/>
  <c r="N320" i="9"/>
  <c r="M320" i="9"/>
  <c r="L320" i="9"/>
  <c r="K320" i="9"/>
  <c r="P319" i="9"/>
  <c r="N319" i="9"/>
  <c r="M319" i="9"/>
  <c r="L319" i="9"/>
  <c r="K319" i="9"/>
  <c r="P318" i="9"/>
  <c r="N318" i="9"/>
  <c r="M318" i="9"/>
  <c r="L318" i="9"/>
  <c r="K318" i="9"/>
  <c r="P317" i="9"/>
  <c r="N317" i="9"/>
  <c r="M317" i="9"/>
  <c r="L317" i="9"/>
  <c r="K317" i="9"/>
  <c r="P316" i="9"/>
  <c r="N316" i="9"/>
  <c r="M316" i="9"/>
  <c r="L316" i="9"/>
  <c r="K316" i="9"/>
  <c r="P315" i="9"/>
  <c r="N315" i="9"/>
  <c r="M315" i="9"/>
  <c r="L315" i="9"/>
  <c r="K315" i="9"/>
  <c r="P314" i="9"/>
  <c r="N314" i="9"/>
  <c r="M314" i="9"/>
  <c r="K314" i="9"/>
  <c r="P313" i="9"/>
  <c r="N313" i="9"/>
  <c r="M313" i="9"/>
  <c r="K313" i="9"/>
  <c r="P312" i="9"/>
  <c r="N312" i="9"/>
  <c r="M312" i="9"/>
  <c r="L312" i="9"/>
  <c r="K312" i="9"/>
  <c r="P311" i="9"/>
  <c r="N311" i="9"/>
  <c r="M311" i="9"/>
  <c r="L311" i="9"/>
  <c r="K311" i="9"/>
  <c r="P310" i="9"/>
  <c r="N310" i="9"/>
  <c r="M310" i="9"/>
  <c r="L310" i="9"/>
  <c r="K310" i="9"/>
  <c r="P309" i="9"/>
  <c r="N309" i="9"/>
  <c r="M309" i="9"/>
  <c r="L309" i="9"/>
  <c r="K309" i="9"/>
  <c r="P308" i="9"/>
  <c r="N308" i="9"/>
  <c r="M308" i="9"/>
  <c r="L308" i="9"/>
  <c r="K308" i="9"/>
  <c r="P307" i="9"/>
  <c r="N307" i="9"/>
  <c r="M307" i="9"/>
  <c r="L307" i="9"/>
  <c r="K307" i="9"/>
  <c r="P306" i="9"/>
  <c r="N306" i="9"/>
  <c r="M306" i="9"/>
  <c r="L306" i="9"/>
  <c r="K306" i="9"/>
  <c r="P305" i="9"/>
  <c r="N305" i="9"/>
  <c r="M305" i="9"/>
  <c r="L305" i="9"/>
  <c r="K305" i="9"/>
  <c r="P304" i="9"/>
  <c r="N304" i="9"/>
  <c r="M304" i="9"/>
  <c r="L304" i="9"/>
  <c r="K304" i="9"/>
  <c r="P303" i="9"/>
  <c r="N303" i="9"/>
  <c r="M303" i="9"/>
  <c r="L303" i="9"/>
  <c r="K303" i="9"/>
  <c r="P302" i="9"/>
  <c r="N302" i="9"/>
  <c r="M302" i="9"/>
  <c r="K302" i="9"/>
  <c r="P301" i="9"/>
  <c r="N301" i="9"/>
  <c r="M301" i="9"/>
  <c r="K301" i="9"/>
  <c r="P300" i="9"/>
  <c r="N300" i="9"/>
  <c r="M300" i="9"/>
  <c r="L300" i="9"/>
  <c r="K300" i="9"/>
  <c r="P299" i="9"/>
  <c r="N299" i="9"/>
  <c r="M299" i="9"/>
  <c r="L299" i="9"/>
  <c r="K299" i="9"/>
  <c r="P298" i="9"/>
  <c r="N298" i="9"/>
  <c r="M298" i="9"/>
  <c r="O298" i="9" s="1"/>
  <c r="L298" i="9"/>
  <c r="K298" i="9"/>
  <c r="P297" i="9"/>
  <c r="N297" i="9"/>
  <c r="M297" i="9"/>
  <c r="L297" i="9"/>
  <c r="K297" i="9"/>
  <c r="P296" i="9"/>
  <c r="N296" i="9"/>
  <c r="M296" i="9"/>
  <c r="L296" i="9"/>
  <c r="K296" i="9"/>
  <c r="P295" i="9"/>
  <c r="N295" i="9"/>
  <c r="M295" i="9"/>
  <c r="L295" i="9"/>
  <c r="K295" i="9"/>
  <c r="P294" i="9"/>
  <c r="N294" i="9"/>
  <c r="M294" i="9"/>
  <c r="L294" i="9"/>
  <c r="K294" i="9"/>
  <c r="P293" i="9"/>
  <c r="N293" i="9"/>
  <c r="M293" i="9"/>
  <c r="L293" i="9"/>
  <c r="K293" i="9"/>
  <c r="P292" i="9"/>
  <c r="N292" i="9"/>
  <c r="M292" i="9"/>
  <c r="L292" i="9"/>
  <c r="K292" i="9"/>
  <c r="P291" i="9"/>
  <c r="N291" i="9"/>
  <c r="M291" i="9"/>
  <c r="L291" i="9"/>
  <c r="K291" i="9"/>
  <c r="P290" i="9"/>
  <c r="N290" i="9"/>
  <c r="M290" i="9"/>
  <c r="K290" i="9"/>
  <c r="P289" i="9"/>
  <c r="N289" i="9"/>
  <c r="M289" i="9"/>
  <c r="K289" i="9"/>
  <c r="P288" i="9"/>
  <c r="N288" i="9"/>
  <c r="M288" i="9"/>
  <c r="L288" i="9"/>
  <c r="K288" i="9"/>
  <c r="P287" i="9"/>
  <c r="N287" i="9"/>
  <c r="M287" i="9"/>
  <c r="L287" i="9"/>
  <c r="K287" i="9"/>
  <c r="P286" i="9"/>
  <c r="N286" i="9"/>
  <c r="M286" i="9"/>
  <c r="L286" i="9"/>
  <c r="K286" i="9"/>
  <c r="P285" i="9"/>
  <c r="N285" i="9"/>
  <c r="M285" i="9"/>
  <c r="L285" i="9"/>
  <c r="K285" i="9"/>
  <c r="P284" i="9"/>
  <c r="N284" i="9"/>
  <c r="M284" i="9"/>
  <c r="L284" i="9"/>
  <c r="K284" i="9"/>
  <c r="P283" i="9"/>
  <c r="N283" i="9"/>
  <c r="M283" i="9"/>
  <c r="L283" i="9"/>
  <c r="K283" i="9"/>
  <c r="P282" i="9"/>
  <c r="N282" i="9"/>
  <c r="M282" i="9"/>
  <c r="L282" i="9"/>
  <c r="K282" i="9"/>
  <c r="P281" i="9"/>
  <c r="N281" i="9"/>
  <c r="M281" i="9"/>
  <c r="L281" i="9"/>
  <c r="K281" i="9"/>
  <c r="P280" i="9"/>
  <c r="N280" i="9"/>
  <c r="M280" i="9"/>
  <c r="L280" i="9"/>
  <c r="K280" i="9"/>
  <c r="P279" i="9"/>
  <c r="N279" i="9"/>
  <c r="M279" i="9"/>
  <c r="L279" i="9"/>
  <c r="K279" i="9"/>
  <c r="P278" i="9"/>
  <c r="N278" i="9"/>
  <c r="M278" i="9"/>
  <c r="K278" i="9"/>
  <c r="P277" i="9"/>
  <c r="N277" i="9"/>
  <c r="M277" i="9"/>
  <c r="K277" i="9"/>
  <c r="P276" i="9"/>
  <c r="N276" i="9"/>
  <c r="M276" i="9"/>
  <c r="L276" i="9"/>
  <c r="K276" i="9"/>
  <c r="P275" i="9"/>
  <c r="N275" i="9"/>
  <c r="M275" i="9"/>
  <c r="L275" i="9"/>
  <c r="K275" i="9"/>
  <c r="P274" i="9"/>
  <c r="N274" i="9"/>
  <c r="M274" i="9"/>
  <c r="L274" i="9"/>
  <c r="K274" i="9"/>
  <c r="P273" i="9"/>
  <c r="N273" i="9"/>
  <c r="M273" i="9"/>
  <c r="L273" i="9"/>
  <c r="K273" i="9"/>
  <c r="P272" i="9"/>
  <c r="N272" i="9"/>
  <c r="M272" i="9"/>
  <c r="L272" i="9"/>
  <c r="K272" i="9"/>
  <c r="P271" i="9"/>
  <c r="N271" i="9"/>
  <c r="M271" i="9"/>
  <c r="L271" i="9"/>
  <c r="K271" i="9"/>
  <c r="P270" i="9"/>
  <c r="N270" i="9"/>
  <c r="M270" i="9"/>
  <c r="O270" i="9" s="1"/>
  <c r="L270" i="9"/>
  <c r="K270" i="9"/>
  <c r="P269" i="9"/>
  <c r="N269" i="9"/>
  <c r="M269" i="9"/>
  <c r="L269" i="9"/>
  <c r="K269" i="9"/>
  <c r="P268" i="9"/>
  <c r="N268" i="9"/>
  <c r="M268" i="9"/>
  <c r="L268" i="9"/>
  <c r="K268" i="9"/>
  <c r="P267" i="9"/>
  <c r="N267" i="9"/>
  <c r="M267" i="9"/>
  <c r="L267" i="9"/>
  <c r="K267" i="9"/>
  <c r="P266" i="9"/>
  <c r="N266" i="9"/>
  <c r="M266" i="9"/>
  <c r="K266" i="9"/>
  <c r="P265" i="9"/>
  <c r="N265" i="9"/>
  <c r="M265" i="9"/>
  <c r="K265" i="9"/>
  <c r="P264" i="9"/>
  <c r="N264" i="9"/>
  <c r="M264" i="9"/>
  <c r="L264" i="9"/>
  <c r="K264" i="9"/>
  <c r="P263" i="9"/>
  <c r="N263" i="9"/>
  <c r="M263" i="9"/>
  <c r="L263" i="9"/>
  <c r="K263" i="9"/>
  <c r="P262" i="9"/>
  <c r="N262" i="9"/>
  <c r="M262" i="9"/>
  <c r="L262" i="9"/>
  <c r="K262" i="9"/>
  <c r="P261" i="9"/>
  <c r="N261" i="9"/>
  <c r="M261" i="9"/>
  <c r="L261" i="9"/>
  <c r="K261" i="9"/>
  <c r="P260" i="9"/>
  <c r="N260" i="9"/>
  <c r="M260" i="9"/>
  <c r="L260" i="9"/>
  <c r="K260" i="9"/>
  <c r="P259" i="9"/>
  <c r="N259" i="9"/>
  <c r="M259" i="9"/>
  <c r="L259" i="9"/>
  <c r="K259" i="9"/>
  <c r="P258" i="9"/>
  <c r="N258" i="9"/>
  <c r="M258" i="9"/>
  <c r="L258" i="9"/>
  <c r="K258" i="9"/>
  <c r="P257" i="9"/>
  <c r="N257" i="9"/>
  <c r="M257" i="9"/>
  <c r="L257" i="9"/>
  <c r="K257" i="9"/>
  <c r="P256" i="9"/>
  <c r="N256" i="9"/>
  <c r="M256" i="9"/>
  <c r="L256" i="9"/>
  <c r="K256" i="9"/>
  <c r="P255" i="9"/>
  <c r="N255" i="9"/>
  <c r="M255" i="9"/>
  <c r="L255" i="9"/>
  <c r="K255" i="9"/>
  <c r="P254" i="9"/>
  <c r="N254" i="9"/>
  <c r="M254" i="9"/>
  <c r="K254" i="9"/>
  <c r="P253" i="9"/>
  <c r="N253" i="9"/>
  <c r="M253" i="9"/>
  <c r="K253" i="9"/>
  <c r="P252" i="9"/>
  <c r="N252" i="9"/>
  <c r="M252" i="9"/>
  <c r="L252" i="9"/>
  <c r="K252" i="9"/>
  <c r="P251" i="9"/>
  <c r="N251" i="9"/>
  <c r="M251" i="9"/>
  <c r="L251" i="9"/>
  <c r="K251" i="9"/>
  <c r="P250" i="9"/>
  <c r="N250" i="9"/>
  <c r="M250" i="9"/>
  <c r="O250" i="9" s="1"/>
  <c r="L250" i="9"/>
  <c r="K250" i="9"/>
  <c r="P249" i="9"/>
  <c r="N249" i="9"/>
  <c r="M249" i="9"/>
  <c r="L249" i="9"/>
  <c r="K249" i="9"/>
  <c r="P248" i="9"/>
  <c r="N248" i="9"/>
  <c r="M248" i="9"/>
  <c r="L248" i="9"/>
  <c r="K248" i="9"/>
  <c r="P247" i="9"/>
  <c r="N247" i="9"/>
  <c r="M247" i="9"/>
  <c r="L247" i="9"/>
  <c r="K247" i="9"/>
  <c r="P246" i="9"/>
  <c r="N246" i="9"/>
  <c r="M246" i="9"/>
  <c r="L246" i="9"/>
  <c r="K246" i="9"/>
  <c r="P245" i="9"/>
  <c r="N245" i="9"/>
  <c r="M245" i="9"/>
  <c r="L245" i="9"/>
  <c r="K245" i="9"/>
  <c r="P244" i="9"/>
  <c r="N244" i="9"/>
  <c r="M244" i="9"/>
  <c r="L244" i="9"/>
  <c r="K244" i="9"/>
  <c r="P243" i="9"/>
  <c r="N243" i="9"/>
  <c r="M243" i="9"/>
  <c r="L243" i="9"/>
  <c r="K243" i="9"/>
  <c r="P242" i="9"/>
  <c r="N242" i="9"/>
  <c r="M242" i="9"/>
  <c r="K242" i="9"/>
  <c r="P241" i="9"/>
  <c r="N241" i="9"/>
  <c r="M241" i="9"/>
  <c r="K241" i="9"/>
  <c r="P240" i="9"/>
  <c r="N240" i="9"/>
  <c r="M240" i="9"/>
  <c r="L240" i="9"/>
  <c r="K240" i="9"/>
  <c r="P239" i="9"/>
  <c r="N239" i="9"/>
  <c r="M239" i="9"/>
  <c r="L239" i="9"/>
  <c r="K239" i="9"/>
  <c r="P238" i="9"/>
  <c r="N238" i="9"/>
  <c r="M238" i="9"/>
  <c r="L238" i="9"/>
  <c r="K238" i="9"/>
  <c r="P237" i="9"/>
  <c r="N237" i="9"/>
  <c r="M237" i="9"/>
  <c r="L237" i="9"/>
  <c r="K237" i="9"/>
  <c r="P236" i="9"/>
  <c r="N236" i="9"/>
  <c r="M236" i="9"/>
  <c r="L236" i="9"/>
  <c r="K236" i="9"/>
  <c r="P235" i="9"/>
  <c r="N235" i="9"/>
  <c r="M235" i="9"/>
  <c r="L235" i="9"/>
  <c r="K235" i="9"/>
  <c r="P234" i="9"/>
  <c r="N234" i="9"/>
  <c r="M234" i="9"/>
  <c r="L234" i="9"/>
  <c r="K234" i="9"/>
  <c r="P233" i="9"/>
  <c r="N233" i="9"/>
  <c r="M233" i="9"/>
  <c r="L233" i="9"/>
  <c r="K233" i="9"/>
  <c r="P232" i="9"/>
  <c r="N232" i="9"/>
  <c r="M232" i="9"/>
  <c r="L232" i="9"/>
  <c r="K232" i="9"/>
  <c r="P231" i="9"/>
  <c r="N231" i="9"/>
  <c r="M231" i="9"/>
  <c r="L231" i="9"/>
  <c r="K231" i="9"/>
  <c r="P230" i="9"/>
  <c r="N230" i="9"/>
  <c r="M230" i="9"/>
  <c r="L230" i="9"/>
  <c r="K230" i="9"/>
  <c r="P229" i="9"/>
  <c r="N229" i="9"/>
  <c r="M229" i="9"/>
  <c r="K229" i="9"/>
  <c r="P228" i="9"/>
  <c r="N228" i="9"/>
  <c r="M228" i="9"/>
  <c r="K228" i="9"/>
  <c r="P227" i="9"/>
  <c r="N227" i="9"/>
  <c r="M227" i="9"/>
  <c r="L227" i="9"/>
  <c r="K227" i="9"/>
  <c r="P226" i="9"/>
  <c r="N226" i="9"/>
  <c r="M226" i="9"/>
  <c r="L226" i="9"/>
  <c r="K226" i="9"/>
  <c r="P225" i="9"/>
  <c r="N225" i="9"/>
  <c r="M225" i="9"/>
  <c r="L225" i="9"/>
  <c r="K225" i="9"/>
  <c r="P224" i="9"/>
  <c r="N224" i="9"/>
  <c r="M224" i="9"/>
  <c r="L224" i="9"/>
  <c r="K224" i="9"/>
  <c r="P223" i="9"/>
  <c r="N223" i="9"/>
  <c r="M223" i="9"/>
  <c r="L223" i="9"/>
  <c r="K223" i="9"/>
  <c r="P222" i="9"/>
  <c r="N222" i="9"/>
  <c r="M222" i="9"/>
  <c r="L222" i="9"/>
  <c r="K222" i="9"/>
  <c r="P221" i="9"/>
  <c r="N221" i="9"/>
  <c r="M221" i="9"/>
  <c r="L221" i="9"/>
  <c r="K221" i="9"/>
  <c r="P220" i="9"/>
  <c r="N220" i="9"/>
  <c r="M220" i="9"/>
  <c r="L220" i="9"/>
  <c r="K220" i="9"/>
  <c r="P219" i="9"/>
  <c r="N219" i="9"/>
  <c r="M219" i="9"/>
  <c r="L219" i="9"/>
  <c r="K219" i="9"/>
  <c r="P218" i="9"/>
  <c r="N218" i="9"/>
  <c r="M218" i="9"/>
  <c r="L218" i="9"/>
  <c r="K218" i="9"/>
  <c r="P217" i="9"/>
  <c r="N217" i="9"/>
  <c r="M217" i="9"/>
  <c r="K217" i="9"/>
  <c r="P216" i="9"/>
  <c r="N216" i="9"/>
  <c r="M216" i="9"/>
  <c r="K216" i="9"/>
  <c r="P215" i="9"/>
  <c r="N215" i="9"/>
  <c r="M215" i="9"/>
  <c r="L215" i="9"/>
  <c r="K215" i="9"/>
  <c r="P214" i="9"/>
  <c r="N214" i="9"/>
  <c r="M214" i="9"/>
  <c r="L214" i="9"/>
  <c r="K214" i="9"/>
  <c r="P213" i="9"/>
  <c r="N213" i="9"/>
  <c r="M213" i="9"/>
  <c r="L213" i="9"/>
  <c r="K213" i="9"/>
  <c r="P212" i="9"/>
  <c r="N212" i="9"/>
  <c r="M212" i="9"/>
  <c r="L212" i="9"/>
  <c r="K212" i="9"/>
  <c r="P211" i="9"/>
  <c r="N211" i="9"/>
  <c r="M211" i="9"/>
  <c r="L211" i="9"/>
  <c r="K211" i="9"/>
  <c r="P210" i="9"/>
  <c r="N210" i="9"/>
  <c r="M210" i="9"/>
  <c r="L210" i="9"/>
  <c r="K210" i="9"/>
  <c r="P209" i="9"/>
  <c r="N209" i="9"/>
  <c r="M209" i="9"/>
  <c r="L209" i="9"/>
  <c r="K209" i="9"/>
  <c r="P208" i="9"/>
  <c r="N208" i="9"/>
  <c r="M208" i="9"/>
  <c r="K208" i="9"/>
  <c r="P207" i="9"/>
  <c r="N207" i="9"/>
  <c r="M207" i="9"/>
  <c r="K207" i="9"/>
  <c r="P206" i="9"/>
  <c r="N206" i="9"/>
  <c r="M206" i="9"/>
  <c r="L206" i="9"/>
  <c r="K206" i="9"/>
  <c r="P205" i="9"/>
  <c r="N205" i="9"/>
  <c r="M205" i="9"/>
  <c r="L205" i="9"/>
  <c r="K205" i="9"/>
  <c r="P204" i="9"/>
  <c r="N204" i="9"/>
  <c r="M204" i="9"/>
  <c r="L204" i="9"/>
  <c r="K204" i="9"/>
  <c r="P203" i="9"/>
  <c r="N203" i="9"/>
  <c r="M203" i="9"/>
  <c r="L203" i="9"/>
  <c r="K203" i="9"/>
  <c r="P202" i="9"/>
  <c r="N202" i="9"/>
  <c r="M202" i="9"/>
  <c r="L202" i="9"/>
  <c r="K202" i="9"/>
  <c r="P201" i="9"/>
  <c r="N201" i="9"/>
  <c r="M201" i="9"/>
  <c r="L201" i="9"/>
  <c r="K201" i="9"/>
  <c r="P200" i="9"/>
  <c r="N200" i="9"/>
  <c r="M200" i="9"/>
  <c r="L200" i="9"/>
  <c r="K200" i="9"/>
  <c r="P199" i="9"/>
  <c r="N199" i="9"/>
  <c r="M199" i="9"/>
  <c r="L199" i="9"/>
  <c r="K199" i="9"/>
  <c r="P198" i="9"/>
  <c r="N198" i="9"/>
  <c r="M198" i="9"/>
  <c r="L198" i="9"/>
  <c r="K198" i="9"/>
  <c r="P197" i="9"/>
  <c r="N197" i="9"/>
  <c r="M197" i="9"/>
  <c r="L197" i="9"/>
  <c r="K197" i="9"/>
  <c r="P196" i="9"/>
  <c r="N196" i="9"/>
  <c r="M196" i="9"/>
  <c r="K196" i="9"/>
  <c r="P195" i="9"/>
  <c r="N195" i="9"/>
  <c r="M195" i="9"/>
  <c r="K195" i="9"/>
  <c r="P194" i="9"/>
  <c r="N194" i="9"/>
  <c r="M194" i="9"/>
  <c r="L194" i="9"/>
  <c r="K194" i="9"/>
  <c r="P193" i="9"/>
  <c r="N193" i="9"/>
  <c r="M193" i="9"/>
  <c r="L193" i="9"/>
  <c r="K193" i="9"/>
  <c r="P192" i="9"/>
  <c r="N192" i="9"/>
  <c r="M192" i="9"/>
  <c r="L192" i="9"/>
  <c r="K192" i="9"/>
  <c r="P191" i="9"/>
  <c r="N191" i="9"/>
  <c r="M191" i="9"/>
  <c r="L191" i="9"/>
  <c r="K191" i="9"/>
  <c r="P190" i="9"/>
  <c r="N190" i="9"/>
  <c r="M190" i="9"/>
  <c r="L190" i="9"/>
  <c r="K190" i="9"/>
  <c r="P189" i="9"/>
  <c r="N189" i="9"/>
  <c r="M189" i="9"/>
  <c r="L189" i="9"/>
  <c r="K189" i="9"/>
  <c r="P188" i="9"/>
  <c r="N188" i="9"/>
  <c r="M188" i="9"/>
  <c r="L188" i="9"/>
  <c r="K188" i="9"/>
  <c r="P187" i="9"/>
  <c r="N187" i="9"/>
  <c r="M187" i="9"/>
  <c r="L187" i="9"/>
  <c r="K187" i="9"/>
  <c r="P186" i="9"/>
  <c r="N186" i="9"/>
  <c r="M186" i="9"/>
  <c r="L186" i="9"/>
  <c r="K186" i="9"/>
  <c r="P185" i="9"/>
  <c r="N185" i="9"/>
  <c r="M185" i="9"/>
  <c r="L185" i="9"/>
  <c r="K185" i="9"/>
  <c r="P184" i="9"/>
  <c r="N184" i="9"/>
  <c r="M184" i="9"/>
  <c r="K184" i="9"/>
  <c r="P183" i="9"/>
  <c r="N183" i="9"/>
  <c r="M183" i="9"/>
  <c r="K183" i="9"/>
  <c r="P182" i="9"/>
  <c r="N182" i="9"/>
  <c r="M182" i="9"/>
  <c r="L182" i="9"/>
  <c r="K182" i="9"/>
  <c r="P181" i="9"/>
  <c r="N181" i="9"/>
  <c r="M181" i="9"/>
  <c r="L181" i="9"/>
  <c r="K181" i="9"/>
  <c r="P180" i="9"/>
  <c r="N180" i="9"/>
  <c r="M180" i="9"/>
  <c r="L180" i="9"/>
  <c r="K180" i="9"/>
  <c r="P179" i="9"/>
  <c r="N179" i="9"/>
  <c r="M179" i="9"/>
  <c r="L179" i="9"/>
  <c r="K179" i="9"/>
  <c r="P178" i="9"/>
  <c r="N178" i="9"/>
  <c r="M178" i="9"/>
  <c r="L178" i="9"/>
  <c r="K178" i="9"/>
  <c r="P177" i="9"/>
  <c r="N177" i="9"/>
  <c r="M177" i="9"/>
  <c r="L177" i="9"/>
  <c r="K177" i="9"/>
  <c r="P176" i="9"/>
  <c r="N176" i="9"/>
  <c r="M176" i="9"/>
  <c r="L176" i="9"/>
  <c r="K176" i="9"/>
  <c r="P175" i="9"/>
  <c r="N175" i="9"/>
  <c r="M175" i="9"/>
  <c r="L175" i="9"/>
  <c r="K175" i="9"/>
  <c r="P174" i="9"/>
  <c r="N174" i="9"/>
  <c r="M174" i="9"/>
  <c r="L174" i="9"/>
  <c r="K174" i="9"/>
  <c r="P173" i="9"/>
  <c r="N173" i="9"/>
  <c r="M173" i="9"/>
  <c r="L173" i="9"/>
  <c r="K173" i="9"/>
  <c r="P172" i="9"/>
  <c r="N172" i="9"/>
  <c r="M172" i="9"/>
  <c r="K172" i="9"/>
  <c r="P171" i="9"/>
  <c r="N171" i="9"/>
  <c r="M171" i="9"/>
  <c r="K171" i="9"/>
  <c r="P170" i="9"/>
  <c r="N170" i="9"/>
  <c r="M170" i="9"/>
  <c r="L170" i="9"/>
  <c r="K170" i="9"/>
  <c r="P169" i="9"/>
  <c r="N169" i="9"/>
  <c r="M169" i="9"/>
  <c r="L169" i="9"/>
  <c r="K169" i="9"/>
  <c r="P168" i="9"/>
  <c r="N168" i="9"/>
  <c r="M168" i="9"/>
  <c r="L168" i="9"/>
  <c r="K168" i="9"/>
  <c r="P167" i="9"/>
  <c r="N167" i="9"/>
  <c r="M167" i="9"/>
  <c r="L167" i="9"/>
  <c r="K167" i="9"/>
  <c r="P166" i="9"/>
  <c r="N166" i="9"/>
  <c r="M166" i="9"/>
  <c r="L166" i="9"/>
  <c r="K166" i="9"/>
  <c r="P165" i="9"/>
  <c r="N165" i="9"/>
  <c r="M165" i="9"/>
  <c r="L165" i="9"/>
  <c r="K165" i="9"/>
  <c r="P164" i="9"/>
  <c r="N164" i="9"/>
  <c r="M164" i="9"/>
  <c r="L164" i="9"/>
  <c r="K164" i="9"/>
  <c r="P163" i="9"/>
  <c r="N163" i="9"/>
  <c r="M163" i="9"/>
  <c r="L163" i="9"/>
  <c r="K163" i="9"/>
  <c r="P162" i="9"/>
  <c r="N162" i="9"/>
  <c r="M162" i="9"/>
  <c r="L162" i="9"/>
  <c r="K162" i="9"/>
  <c r="P161" i="9"/>
  <c r="N161" i="9"/>
  <c r="M161" i="9"/>
  <c r="L161" i="9"/>
  <c r="K161" i="9"/>
  <c r="P160" i="9"/>
  <c r="N160" i="9"/>
  <c r="M160" i="9"/>
  <c r="L160" i="9"/>
  <c r="K160" i="9"/>
  <c r="P159" i="9"/>
  <c r="N159" i="9"/>
  <c r="M159" i="9"/>
  <c r="K159" i="9"/>
  <c r="P158" i="9"/>
  <c r="N158" i="9"/>
  <c r="M158" i="9"/>
  <c r="K158" i="9"/>
  <c r="P157" i="9"/>
  <c r="N157" i="9"/>
  <c r="M157" i="9"/>
  <c r="L157" i="9"/>
  <c r="K157" i="9"/>
  <c r="P156" i="9"/>
  <c r="N156" i="9"/>
  <c r="M156" i="9"/>
  <c r="L156" i="9"/>
  <c r="K156" i="9"/>
  <c r="P155" i="9"/>
  <c r="N155" i="9"/>
  <c r="M155" i="9"/>
  <c r="L155" i="9"/>
  <c r="K155" i="9"/>
  <c r="P154" i="9"/>
  <c r="N154" i="9"/>
  <c r="M154" i="9"/>
  <c r="L154" i="9"/>
  <c r="K154" i="9"/>
  <c r="P153" i="9"/>
  <c r="N153" i="9"/>
  <c r="M153" i="9"/>
  <c r="L153" i="9"/>
  <c r="K153" i="9"/>
  <c r="P152" i="9"/>
  <c r="N152" i="9"/>
  <c r="M152" i="9"/>
  <c r="L152" i="9"/>
  <c r="K152" i="9"/>
  <c r="P151" i="9"/>
  <c r="N151" i="9"/>
  <c r="M151" i="9"/>
  <c r="L151" i="9"/>
  <c r="K151" i="9"/>
  <c r="P150" i="9"/>
  <c r="N150" i="9"/>
  <c r="M150" i="9"/>
  <c r="L150" i="9"/>
  <c r="K150" i="9"/>
  <c r="P149" i="9"/>
  <c r="N149" i="9"/>
  <c r="M149" i="9"/>
  <c r="L149" i="9"/>
  <c r="K149" i="9"/>
  <c r="P148" i="9"/>
  <c r="N148" i="9"/>
  <c r="M148" i="9"/>
  <c r="L148" i="9"/>
  <c r="K148" i="9"/>
  <c r="P147" i="9"/>
  <c r="N147" i="9"/>
  <c r="M147" i="9"/>
  <c r="K147" i="9"/>
  <c r="P146" i="9"/>
  <c r="N146" i="9"/>
  <c r="M146" i="9"/>
  <c r="K146" i="9"/>
  <c r="P145" i="9"/>
  <c r="N145" i="9"/>
  <c r="M145" i="9"/>
  <c r="L145" i="9"/>
  <c r="K145" i="9"/>
  <c r="P144" i="9"/>
  <c r="N144" i="9"/>
  <c r="M144" i="9"/>
  <c r="L144" i="9"/>
  <c r="K144" i="9"/>
  <c r="P143" i="9"/>
  <c r="N143" i="9"/>
  <c r="M143" i="9"/>
  <c r="L143" i="9"/>
  <c r="K143" i="9"/>
  <c r="P142" i="9"/>
  <c r="N142" i="9"/>
  <c r="M142" i="9"/>
  <c r="L142" i="9"/>
  <c r="K142" i="9"/>
  <c r="P141" i="9"/>
  <c r="N141" i="9"/>
  <c r="M141" i="9"/>
  <c r="L141" i="9"/>
  <c r="K141" i="9"/>
  <c r="P140" i="9"/>
  <c r="N140" i="9"/>
  <c r="M140" i="9"/>
  <c r="L140" i="9"/>
  <c r="K140" i="9"/>
  <c r="P139" i="9"/>
  <c r="N139" i="9"/>
  <c r="M139" i="9"/>
  <c r="L139" i="9"/>
  <c r="K139" i="9"/>
  <c r="P138" i="9"/>
  <c r="N138" i="9"/>
  <c r="M138" i="9"/>
  <c r="L138" i="9"/>
  <c r="K138" i="9"/>
  <c r="P137" i="9"/>
  <c r="N137" i="9"/>
  <c r="M137" i="9"/>
  <c r="L137" i="9"/>
  <c r="K137" i="9"/>
  <c r="P136" i="9"/>
  <c r="N136" i="9"/>
  <c r="M136" i="9"/>
  <c r="L136" i="9"/>
  <c r="K136" i="9"/>
  <c r="P135" i="9"/>
  <c r="N135" i="9"/>
  <c r="M135" i="9"/>
  <c r="L135" i="9"/>
  <c r="K135" i="9"/>
  <c r="P134" i="9"/>
  <c r="N134" i="9"/>
  <c r="M134" i="9"/>
  <c r="K134" i="9"/>
  <c r="P133" i="9"/>
  <c r="N133" i="9"/>
  <c r="M133" i="9"/>
  <c r="K133" i="9"/>
  <c r="P132" i="9"/>
  <c r="N132" i="9"/>
  <c r="M132" i="9"/>
  <c r="L132" i="9"/>
  <c r="K132" i="9"/>
  <c r="P131" i="9"/>
  <c r="N131" i="9"/>
  <c r="M131" i="9"/>
  <c r="L131" i="9"/>
  <c r="K131" i="9"/>
  <c r="P130" i="9"/>
  <c r="N130" i="9"/>
  <c r="M130" i="9"/>
  <c r="L130" i="9"/>
  <c r="K130" i="9"/>
  <c r="P129" i="9"/>
  <c r="N129" i="9"/>
  <c r="M129" i="9"/>
  <c r="L129" i="9"/>
  <c r="K129" i="9"/>
  <c r="P128" i="9"/>
  <c r="N128" i="9"/>
  <c r="M128" i="9"/>
  <c r="L128" i="9"/>
  <c r="K128" i="9"/>
  <c r="P127" i="9"/>
  <c r="N127" i="9"/>
  <c r="M127" i="9"/>
  <c r="L127" i="9"/>
  <c r="K127" i="9"/>
  <c r="P126" i="9"/>
  <c r="N126" i="9"/>
  <c r="M126" i="9"/>
  <c r="L126" i="9"/>
  <c r="K126" i="9"/>
  <c r="P125" i="9"/>
  <c r="N125" i="9"/>
  <c r="M125" i="9"/>
  <c r="L125" i="9"/>
  <c r="K125" i="9"/>
  <c r="P124" i="9"/>
  <c r="N124" i="9"/>
  <c r="M124" i="9"/>
  <c r="L124" i="9"/>
  <c r="K124" i="9"/>
  <c r="P123" i="9"/>
  <c r="N123" i="9"/>
  <c r="M123" i="9"/>
  <c r="L123" i="9"/>
  <c r="K123" i="9"/>
  <c r="P122" i="9"/>
  <c r="N122" i="9"/>
  <c r="M122" i="9"/>
  <c r="L122" i="9"/>
  <c r="K122" i="9"/>
  <c r="P121" i="9"/>
  <c r="N121" i="9"/>
  <c r="M121" i="9"/>
  <c r="L121" i="9"/>
  <c r="K121" i="9"/>
  <c r="P120" i="9"/>
  <c r="N120" i="9"/>
  <c r="M120" i="9"/>
  <c r="K120" i="9"/>
  <c r="P119" i="9"/>
  <c r="N119" i="9"/>
  <c r="M119" i="9"/>
  <c r="K119" i="9"/>
  <c r="P118" i="9"/>
  <c r="N118" i="9"/>
  <c r="M118" i="9"/>
  <c r="L118" i="9"/>
  <c r="K118" i="9"/>
  <c r="P117" i="9"/>
  <c r="N117" i="9"/>
  <c r="M117" i="9"/>
  <c r="L117" i="9"/>
  <c r="K117" i="9"/>
  <c r="P116" i="9"/>
  <c r="N116" i="9"/>
  <c r="M116" i="9"/>
  <c r="L116" i="9"/>
  <c r="K116" i="9"/>
  <c r="P115" i="9"/>
  <c r="N115" i="9"/>
  <c r="M115" i="9"/>
  <c r="L115" i="9"/>
  <c r="K115" i="9"/>
  <c r="P114" i="9"/>
  <c r="N114" i="9"/>
  <c r="M114" i="9"/>
  <c r="L114" i="9"/>
  <c r="K114" i="9"/>
  <c r="P113" i="9"/>
  <c r="N113" i="9"/>
  <c r="M113" i="9"/>
  <c r="L113" i="9"/>
  <c r="K113" i="9"/>
  <c r="P112" i="9"/>
  <c r="N112" i="9"/>
  <c r="M112" i="9"/>
  <c r="L112" i="9"/>
  <c r="K112" i="9"/>
  <c r="P111" i="9"/>
  <c r="N111" i="9"/>
  <c r="M111" i="9"/>
  <c r="L111" i="9"/>
  <c r="K111" i="9"/>
  <c r="P110" i="9"/>
  <c r="N110" i="9"/>
  <c r="M110" i="9"/>
  <c r="L110" i="9"/>
  <c r="K110" i="9"/>
  <c r="P109" i="9"/>
  <c r="N109" i="9"/>
  <c r="M109" i="9"/>
  <c r="L109" i="9"/>
  <c r="K109" i="9"/>
  <c r="P108" i="9"/>
  <c r="N108" i="9"/>
  <c r="M108" i="9"/>
  <c r="L108" i="9"/>
  <c r="K108" i="9"/>
  <c r="P107" i="9"/>
  <c r="N107" i="9"/>
  <c r="M107" i="9"/>
  <c r="K107" i="9"/>
  <c r="P106" i="9"/>
  <c r="N106" i="9"/>
  <c r="M106" i="9"/>
  <c r="K106" i="9"/>
  <c r="P105" i="9"/>
  <c r="N105" i="9"/>
  <c r="M105" i="9"/>
  <c r="L105" i="9"/>
  <c r="K105" i="9"/>
  <c r="P104" i="9"/>
  <c r="N104" i="9"/>
  <c r="M104" i="9"/>
  <c r="L104" i="9"/>
  <c r="K104" i="9"/>
  <c r="P103" i="9"/>
  <c r="N103" i="9"/>
  <c r="M103" i="9"/>
  <c r="L103" i="9"/>
  <c r="K103" i="9"/>
  <c r="P102" i="9"/>
  <c r="N102" i="9"/>
  <c r="M102" i="9"/>
  <c r="L102" i="9"/>
  <c r="K102" i="9"/>
  <c r="P101" i="9"/>
  <c r="N101" i="9"/>
  <c r="M101" i="9"/>
  <c r="L101" i="9"/>
  <c r="K101" i="9"/>
  <c r="P100" i="9"/>
  <c r="N100" i="9"/>
  <c r="M100" i="9"/>
  <c r="L100" i="9"/>
  <c r="K100" i="9"/>
  <c r="P99" i="9"/>
  <c r="N99" i="9"/>
  <c r="M99" i="9"/>
  <c r="L99" i="9"/>
  <c r="K99" i="9"/>
  <c r="P98" i="9"/>
  <c r="N98" i="9"/>
  <c r="M98" i="9"/>
  <c r="L98" i="9"/>
  <c r="K98" i="9"/>
  <c r="P97" i="9"/>
  <c r="N97" i="9"/>
  <c r="M97" i="9"/>
  <c r="L97" i="9"/>
  <c r="K97" i="9"/>
  <c r="P96" i="9"/>
  <c r="N96" i="9"/>
  <c r="M96" i="9"/>
  <c r="L96" i="9"/>
  <c r="K96" i="9"/>
  <c r="P95" i="9"/>
  <c r="N95" i="9"/>
  <c r="M95" i="9"/>
  <c r="K95" i="9"/>
  <c r="P94" i="9"/>
  <c r="N94" i="9"/>
  <c r="M94" i="9"/>
  <c r="K94" i="9"/>
  <c r="P93" i="9"/>
  <c r="N93" i="9"/>
  <c r="M93" i="9"/>
  <c r="L93" i="9"/>
  <c r="K93" i="9"/>
  <c r="P92" i="9"/>
  <c r="N92" i="9"/>
  <c r="M92" i="9"/>
  <c r="L92" i="9"/>
  <c r="K92" i="9"/>
  <c r="P91" i="9"/>
  <c r="N91" i="9"/>
  <c r="M91" i="9"/>
  <c r="L91" i="9"/>
  <c r="K91" i="9"/>
  <c r="P90" i="9"/>
  <c r="N90" i="9"/>
  <c r="M90" i="9"/>
  <c r="L90" i="9"/>
  <c r="K90" i="9"/>
  <c r="P89" i="9"/>
  <c r="N89" i="9"/>
  <c r="M89" i="9"/>
  <c r="L89" i="9"/>
  <c r="K89" i="9"/>
  <c r="P88" i="9"/>
  <c r="N88" i="9"/>
  <c r="M88" i="9"/>
  <c r="L88" i="9"/>
  <c r="K88" i="9"/>
  <c r="P87" i="9"/>
  <c r="N87" i="9"/>
  <c r="M87" i="9"/>
  <c r="L87" i="9"/>
  <c r="K87" i="9"/>
  <c r="P86" i="9"/>
  <c r="N86" i="9"/>
  <c r="M86" i="9"/>
  <c r="L86" i="9"/>
  <c r="K86" i="9"/>
  <c r="P85" i="9"/>
  <c r="N85" i="9"/>
  <c r="M85" i="9"/>
  <c r="K85" i="9"/>
  <c r="P84" i="9"/>
  <c r="N84" i="9"/>
  <c r="M84" i="9"/>
  <c r="K84" i="9"/>
  <c r="P83" i="9"/>
  <c r="N83" i="9"/>
  <c r="M83" i="9"/>
  <c r="L83" i="9"/>
  <c r="K83" i="9"/>
  <c r="P82" i="9"/>
  <c r="N82" i="9"/>
  <c r="M82" i="9"/>
  <c r="L82" i="9"/>
  <c r="K82" i="9"/>
  <c r="P81" i="9"/>
  <c r="N81" i="9"/>
  <c r="M81" i="9"/>
  <c r="L81" i="9"/>
  <c r="K81" i="9"/>
  <c r="P80" i="9"/>
  <c r="N80" i="9"/>
  <c r="M80" i="9"/>
  <c r="L80" i="9"/>
  <c r="K80" i="9"/>
  <c r="P79" i="9"/>
  <c r="N79" i="9"/>
  <c r="M79" i="9"/>
  <c r="L79" i="9"/>
  <c r="K79" i="9"/>
  <c r="P78" i="9"/>
  <c r="N78" i="9"/>
  <c r="M78" i="9"/>
  <c r="L78" i="9"/>
  <c r="K78" i="9"/>
  <c r="P77" i="9"/>
  <c r="N77" i="9"/>
  <c r="M77" i="9"/>
  <c r="L77" i="9"/>
  <c r="K77" i="9"/>
  <c r="P76" i="9"/>
  <c r="N76" i="9"/>
  <c r="M76" i="9"/>
  <c r="L76" i="9"/>
  <c r="K76" i="9"/>
  <c r="P75" i="9"/>
  <c r="N75" i="9"/>
  <c r="M75" i="9"/>
  <c r="L75" i="9"/>
  <c r="K75" i="9"/>
  <c r="P74" i="9"/>
  <c r="N74" i="9"/>
  <c r="M74" i="9"/>
  <c r="L74" i="9"/>
  <c r="K74" i="9"/>
  <c r="P73" i="9"/>
  <c r="N73" i="9"/>
  <c r="M73" i="9"/>
  <c r="L73" i="9"/>
  <c r="K73" i="9"/>
  <c r="P72" i="9"/>
  <c r="N72" i="9"/>
  <c r="M72" i="9"/>
  <c r="L72" i="9"/>
  <c r="K72" i="9"/>
  <c r="P71" i="9"/>
  <c r="N71" i="9"/>
  <c r="M71" i="9"/>
  <c r="L71" i="9"/>
  <c r="K71" i="9"/>
  <c r="P70" i="9"/>
  <c r="N70" i="9"/>
  <c r="M70" i="9"/>
  <c r="L70" i="9"/>
  <c r="K70" i="9"/>
  <c r="P69" i="9"/>
  <c r="N69" i="9"/>
  <c r="M69" i="9"/>
  <c r="K69" i="9"/>
  <c r="P68" i="9"/>
  <c r="N68" i="9"/>
  <c r="M68" i="9"/>
  <c r="K68" i="9"/>
  <c r="P67" i="9"/>
  <c r="N67" i="9"/>
  <c r="M67" i="9"/>
  <c r="L67" i="9"/>
  <c r="K67" i="9"/>
  <c r="P66" i="9"/>
  <c r="N66" i="9"/>
  <c r="M66" i="9"/>
  <c r="L66" i="9"/>
  <c r="K66" i="9"/>
  <c r="P65" i="9"/>
  <c r="N65" i="9"/>
  <c r="M65" i="9"/>
  <c r="L65" i="9"/>
  <c r="K65" i="9"/>
  <c r="P64" i="9"/>
  <c r="N64" i="9"/>
  <c r="M64" i="9"/>
  <c r="L64" i="9"/>
  <c r="K64" i="9"/>
  <c r="P63" i="9"/>
  <c r="N63" i="9"/>
  <c r="M63" i="9"/>
  <c r="L63" i="9"/>
  <c r="K63" i="9"/>
  <c r="P62" i="9"/>
  <c r="N62" i="9"/>
  <c r="M62" i="9"/>
  <c r="L62" i="9"/>
  <c r="K62" i="9"/>
  <c r="P61" i="9"/>
  <c r="N61" i="9"/>
  <c r="M61" i="9"/>
  <c r="L61" i="9"/>
  <c r="K61" i="9"/>
  <c r="P60" i="9"/>
  <c r="N60" i="9"/>
  <c r="M60" i="9"/>
  <c r="L60" i="9"/>
  <c r="K60" i="9"/>
  <c r="P59" i="9"/>
  <c r="N59" i="9"/>
  <c r="M59" i="9"/>
  <c r="L59" i="9"/>
  <c r="K59" i="9"/>
  <c r="P58" i="9"/>
  <c r="N58" i="9"/>
  <c r="M58" i="9"/>
  <c r="L58" i="9"/>
  <c r="K58" i="9"/>
  <c r="P57" i="9"/>
  <c r="N57" i="9"/>
  <c r="M57" i="9"/>
  <c r="L57" i="9"/>
  <c r="K57" i="9"/>
  <c r="P56" i="9"/>
  <c r="N56" i="9"/>
  <c r="M56" i="9"/>
  <c r="K56" i="9"/>
  <c r="P55" i="9"/>
  <c r="N55" i="9"/>
  <c r="M55" i="9"/>
  <c r="K55" i="9"/>
  <c r="P54" i="9"/>
  <c r="N54" i="9"/>
  <c r="M54" i="9"/>
  <c r="L54" i="9"/>
  <c r="K54" i="9"/>
  <c r="P53" i="9"/>
  <c r="N53" i="9"/>
  <c r="M53" i="9"/>
  <c r="L53" i="9"/>
  <c r="K53" i="9"/>
  <c r="P52" i="9"/>
  <c r="N52" i="9"/>
  <c r="M52" i="9"/>
  <c r="L52" i="9"/>
  <c r="K52" i="9"/>
  <c r="P51" i="9"/>
  <c r="N51" i="9"/>
  <c r="M51" i="9"/>
  <c r="L51" i="9"/>
  <c r="K51" i="9"/>
  <c r="P50" i="9"/>
  <c r="N50" i="9"/>
  <c r="M50" i="9"/>
  <c r="L50" i="9"/>
  <c r="K50" i="9"/>
  <c r="P49" i="9"/>
  <c r="N49" i="9"/>
  <c r="M49" i="9"/>
  <c r="L49" i="9"/>
  <c r="K49" i="9"/>
  <c r="P48" i="9"/>
  <c r="N48" i="9"/>
  <c r="M48" i="9"/>
  <c r="L48" i="9"/>
  <c r="K48" i="9"/>
  <c r="P47" i="9"/>
  <c r="N47" i="9"/>
  <c r="M47" i="9"/>
  <c r="L47" i="9"/>
  <c r="K47" i="9"/>
  <c r="P46" i="9"/>
  <c r="N46" i="9"/>
  <c r="M46" i="9"/>
  <c r="L46" i="9"/>
  <c r="K46" i="9"/>
  <c r="P45" i="9"/>
  <c r="N45" i="9"/>
  <c r="M45" i="9"/>
  <c r="L45" i="9"/>
  <c r="K45" i="9"/>
  <c r="P44" i="9"/>
  <c r="N44" i="9"/>
  <c r="M44" i="9"/>
  <c r="K44" i="9"/>
  <c r="P43" i="9"/>
  <c r="N43" i="9"/>
  <c r="M43" i="9"/>
  <c r="K43" i="9"/>
  <c r="P42" i="9"/>
  <c r="N42" i="9"/>
  <c r="M42" i="9"/>
  <c r="L42" i="9"/>
  <c r="K42" i="9"/>
  <c r="P41" i="9"/>
  <c r="N41" i="9"/>
  <c r="M41" i="9"/>
  <c r="L41" i="9"/>
  <c r="K41" i="9"/>
  <c r="P40" i="9"/>
  <c r="N40" i="9"/>
  <c r="M40" i="9"/>
  <c r="L40" i="9"/>
  <c r="K40" i="9"/>
  <c r="P39" i="9"/>
  <c r="N39" i="9"/>
  <c r="M39" i="9"/>
  <c r="L39" i="9"/>
  <c r="K39" i="9"/>
  <c r="P38" i="9"/>
  <c r="N38" i="9"/>
  <c r="M38" i="9"/>
  <c r="L38" i="9"/>
  <c r="K38" i="9"/>
  <c r="P37" i="9"/>
  <c r="N37" i="9"/>
  <c r="M37" i="9"/>
  <c r="L37" i="9"/>
  <c r="K37" i="9"/>
  <c r="P36" i="9"/>
  <c r="N36" i="9"/>
  <c r="M36" i="9"/>
  <c r="L36" i="9"/>
  <c r="K36" i="9"/>
  <c r="P35" i="9"/>
  <c r="N35" i="9"/>
  <c r="M35" i="9"/>
  <c r="L35" i="9"/>
  <c r="K35" i="9"/>
  <c r="P34" i="9"/>
  <c r="N34" i="9"/>
  <c r="M34" i="9"/>
  <c r="L34" i="9"/>
  <c r="K34" i="9"/>
  <c r="P33" i="9"/>
  <c r="N33" i="9"/>
  <c r="M33" i="9"/>
  <c r="L33" i="9"/>
  <c r="K33" i="9"/>
  <c r="P32" i="9"/>
  <c r="N32" i="9"/>
  <c r="M32" i="9"/>
  <c r="K32" i="9"/>
  <c r="P31" i="9"/>
  <c r="N31" i="9"/>
  <c r="M31" i="9"/>
  <c r="K31" i="9"/>
  <c r="P30" i="9"/>
  <c r="N30" i="9"/>
  <c r="M30" i="9"/>
  <c r="L30" i="9"/>
  <c r="K30" i="9"/>
  <c r="P29" i="9"/>
  <c r="N29" i="9"/>
  <c r="M29" i="9"/>
  <c r="L29" i="9"/>
  <c r="K29" i="9"/>
  <c r="P28" i="9"/>
  <c r="N28" i="9"/>
  <c r="M28" i="9"/>
  <c r="L28" i="9"/>
  <c r="K28" i="9"/>
  <c r="P27" i="9"/>
  <c r="N27" i="9"/>
  <c r="M27" i="9"/>
  <c r="L27" i="9"/>
  <c r="K27" i="9"/>
  <c r="P26" i="9"/>
  <c r="N26" i="9"/>
  <c r="M26" i="9"/>
  <c r="L26" i="9"/>
  <c r="K26" i="9"/>
  <c r="P25" i="9"/>
  <c r="N25" i="9"/>
  <c r="M25" i="9"/>
  <c r="L25" i="9"/>
  <c r="K25" i="9"/>
  <c r="P24" i="9"/>
  <c r="N24" i="9"/>
  <c r="M24" i="9"/>
  <c r="L24" i="9"/>
  <c r="K24" i="9"/>
  <c r="P23" i="9"/>
  <c r="N23" i="9"/>
  <c r="M23" i="9"/>
  <c r="L23" i="9"/>
  <c r="K23" i="9"/>
  <c r="P22" i="9"/>
  <c r="N22" i="9"/>
  <c r="M22" i="9"/>
  <c r="L22" i="9"/>
  <c r="K22" i="9"/>
  <c r="P21" i="9"/>
  <c r="N21" i="9"/>
  <c r="M21" i="9"/>
  <c r="K21" i="9"/>
  <c r="P20" i="9"/>
  <c r="N20" i="9"/>
  <c r="M20" i="9"/>
  <c r="K20" i="9"/>
  <c r="P19" i="9"/>
  <c r="N19" i="9"/>
  <c r="M19" i="9"/>
  <c r="L19" i="9"/>
  <c r="K19" i="9"/>
  <c r="P18" i="9"/>
  <c r="N18" i="9"/>
  <c r="M18" i="9"/>
  <c r="L18" i="9"/>
  <c r="K18" i="9"/>
  <c r="P17" i="9"/>
  <c r="N17" i="9"/>
  <c r="M17" i="9"/>
  <c r="L17" i="9"/>
  <c r="K17" i="9"/>
  <c r="P16" i="9"/>
  <c r="N16" i="9"/>
  <c r="M16" i="9"/>
  <c r="L16" i="9"/>
  <c r="K16" i="9"/>
  <c r="P15" i="9"/>
  <c r="N15" i="9"/>
  <c r="M15" i="9"/>
  <c r="L15" i="9"/>
  <c r="K15" i="9"/>
  <c r="P14" i="9"/>
  <c r="N14" i="9"/>
  <c r="M14" i="9"/>
  <c r="L14" i="9"/>
  <c r="K14" i="9"/>
  <c r="P13" i="9"/>
  <c r="N13" i="9"/>
  <c r="M13" i="9"/>
  <c r="L13" i="9"/>
  <c r="K13" i="9"/>
  <c r="P12" i="9"/>
  <c r="N12" i="9"/>
  <c r="M12" i="9"/>
  <c r="L12" i="9"/>
  <c r="K12" i="9"/>
  <c r="P11" i="9"/>
  <c r="N11" i="9"/>
  <c r="M11" i="9"/>
  <c r="L11" i="9"/>
  <c r="K11" i="9"/>
  <c r="P10" i="9"/>
  <c r="N10" i="9"/>
  <c r="M10" i="9"/>
  <c r="L10" i="9"/>
  <c r="K10" i="9"/>
  <c r="P9" i="9"/>
  <c r="N9" i="9"/>
  <c r="M9" i="9"/>
  <c r="L9" i="9"/>
  <c r="K9" i="9"/>
  <c r="P8" i="9"/>
  <c r="N8" i="9"/>
  <c r="M8" i="9"/>
  <c r="K8" i="9"/>
  <c r="P7" i="9"/>
  <c r="N7" i="9"/>
  <c r="M7" i="9"/>
  <c r="K7" i="9"/>
  <c r="P6" i="9"/>
  <c r="N6" i="9"/>
  <c r="M6" i="9"/>
  <c r="L6" i="9"/>
  <c r="K6" i="9"/>
  <c r="P5" i="9"/>
  <c r="N5" i="9"/>
  <c r="M5" i="9"/>
  <c r="L5" i="9"/>
  <c r="K5" i="9"/>
  <c r="P4" i="9"/>
  <c r="N4" i="9"/>
  <c r="M4" i="9"/>
  <c r="L4" i="9"/>
  <c r="K4" i="9"/>
  <c r="P3" i="9"/>
  <c r="N3" i="9"/>
  <c r="M3" i="9"/>
  <c r="L3" i="9"/>
  <c r="K3" i="9"/>
  <c r="P2" i="9"/>
  <c r="N2" i="9"/>
  <c r="M2" i="9"/>
  <c r="L2" i="9"/>
  <c r="K2" i="9"/>
  <c r="C19" i="3"/>
  <c r="C18" i="3"/>
  <c r="L84" i="9" s="1"/>
  <c r="C8" i="3"/>
  <c r="O281" i="9" l="1"/>
  <c r="O299" i="9"/>
  <c r="O351" i="9"/>
  <c r="O321" i="9"/>
  <c r="O369" i="9"/>
  <c r="O259" i="9"/>
  <c r="O273" i="9"/>
  <c r="O279" i="9"/>
  <c r="O282" i="9"/>
  <c r="O286" i="9"/>
  <c r="O335" i="9"/>
  <c r="O364" i="9"/>
  <c r="O368" i="9"/>
  <c r="O65" i="9"/>
  <c r="O71" i="9"/>
  <c r="O75" i="9"/>
  <c r="O79" i="9"/>
  <c r="O83" i="9"/>
  <c r="O89" i="9"/>
  <c r="O93" i="9"/>
  <c r="O99" i="9"/>
  <c r="O103" i="9"/>
  <c r="O109" i="9"/>
  <c r="O113" i="9"/>
  <c r="O117" i="9"/>
  <c r="O137" i="9"/>
  <c r="O141" i="9"/>
  <c r="O145" i="9"/>
  <c r="O223" i="9"/>
  <c r="O233" i="9"/>
  <c r="O243" i="9"/>
  <c r="O247" i="9"/>
  <c r="O251" i="9"/>
  <c r="O257" i="9"/>
  <c r="O297" i="9"/>
  <c r="O327" i="9"/>
  <c r="O331" i="9"/>
  <c r="O338" i="9"/>
  <c r="O348" i="9"/>
  <c r="O357" i="9"/>
  <c r="O367" i="9"/>
  <c r="O373" i="9"/>
  <c r="O377" i="9"/>
  <c r="O383" i="9"/>
  <c r="O62" i="9"/>
  <c r="O329" i="9"/>
  <c r="O332" i="9"/>
  <c r="O339" i="9"/>
  <c r="O349" i="9"/>
  <c r="O354" i="9"/>
  <c r="O12" i="9"/>
  <c r="O16" i="9"/>
  <c r="O64" i="9"/>
  <c r="O70" i="9"/>
  <c r="O78" i="9"/>
  <c r="O102" i="9"/>
  <c r="O108" i="9"/>
  <c r="O112" i="9"/>
  <c r="O116" i="9"/>
  <c r="O136" i="9"/>
  <c r="O140" i="9"/>
  <c r="O249" i="9"/>
  <c r="O263" i="9"/>
  <c r="O269" i="9"/>
  <c r="O291" i="9"/>
  <c r="O295" i="9"/>
  <c r="O305" i="9"/>
  <c r="O337" i="9"/>
  <c r="O63" i="9"/>
  <c r="O67" i="9"/>
  <c r="O77" i="9"/>
  <c r="O81" i="9"/>
  <c r="O87" i="9"/>
  <c r="O91" i="9"/>
  <c r="O97" i="9"/>
  <c r="O101" i="9"/>
  <c r="O105" i="9"/>
  <c r="O115" i="9"/>
  <c r="O121" i="9"/>
  <c r="O125" i="9"/>
  <c r="O129" i="9"/>
  <c r="O149" i="9"/>
  <c r="O225" i="9"/>
  <c r="O231" i="9"/>
  <c r="O245" i="9"/>
  <c r="O261" i="9"/>
  <c r="O267" i="9"/>
  <c r="O271" i="9"/>
  <c r="O274" i="9"/>
  <c r="O283" i="9"/>
  <c r="O287" i="9"/>
  <c r="O293" i="9"/>
  <c r="O309" i="9"/>
  <c r="O315" i="9"/>
  <c r="O319" i="9"/>
  <c r="O323" i="9"/>
  <c r="O333" i="9"/>
  <c r="O336" i="9"/>
  <c r="O340" i="9"/>
  <c r="O346" i="9"/>
  <c r="O355" i="9"/>
  <c r="O359" i="9"/>
  <c r="O365" i="9"/>
  <c r="O375" i="9"/>
  <c r="O379" i="9"/>
  <c r="O384" i="9"/>
  <c r="O246" i="9"/>
  <c r="O255" i="9"/>
  <c r="O258" i="9"/>
  <c r="O262" i="9"/>
  <c r="O275" i="9"/>
  <c r="O294" i="9"/>
  <c r="O303" i="9"/>
  <c r="O306" i="9"/>
  <c r="O316" i="9"/>
  <c r="O324" i="9"/>
  <c r="O330" i="9"/>
  <c r="O341" i="9"/>
  <c r="O347" i="9"/>
  <c r="O356" i="9"/>
  <c r="O361" i="9"/>
  <c r="O372" i="9"/>
  <c r="O376" i="9"/>
  <c r="O4" i="9"/>
  <c r="O24" i="9"/>
  <c r="O66" i="9"/>
  <c r="O72" i="9"/>
  <c r="O76" i="9"/>
  <c r="O86" i="9"/>
  <c r="O90" i="9"/>
  <c r="O96" i="9"/>
  <c r="O100" i="9"/>
  <c r="O110" i="9"/>
  <c r="O114" i="9"/>
  <c r="O124" i="9"/>
  <c r="O128" i="9"/>
  <c r="O132" i="9"/>
  <c r="O285" i="9"/>
  <c r="O307" i="9"/>
  <c r="O311" i="9"/>
  <c r="O317" i="9"/>
  <c r="O345" i="9"/>
  <c r="L7" i="9"/>
  <c r="L381" i="9"/>
  <c r="O381" i="9" s="1"/>
  <c r="L314" i="9"/>
  <c r="L290" i="9"/>
  <c r="L266" i="9"/>
  <c r="L242" i="9"/>
  <c r="O242" i="9" s="1"/>
  <c r="L229" i="9"/>
  <c r="O229" i="9" s="1"/>
  <c r="L208" i="9"/>
  <c r="O208" i="9" s="1"/>
  <c r="L196" i="9"/>
  <c r="O196" i="9" s="1"/>
  <c r="L184" i="9"/>
  <c r="O184" i="9" s="1"/>
  <c r="L172" i="9"/>
  <c r="O172" i="9" s="1"/>
  <c r="L120" i="9"/>
  <c r="L343" i="9"/>
  <c r="L159" i="9"/>
  <c r="L147" i="9"/>
  <c r="O147" i="9" s="1"/>
  <c r="L353" i="9"/>
  <c r="O353" i="9" s="1"/>
  <c r="L326" i="9"/>
  <c r="L302" i="9"/>
  <c r="O302" i="9" s="1"/>
  <c r="L278" i="9"/>
  <c r="L254" i="9"/>
  <c r="L134" i="9"/>
  <c r="L371" i="9"/>
  <c r="L363" i="9"/>
  <c r="L217" i="9"/>
  <c r="O7" i="9"/>
  <c r="L8" i="9"/>
  <c r="O8" i="9" s="1"/>
  <c r="O11" i="9"/>
  <c r="O15" i="9"/>
  <c r="O19" i="9"/>
  <c r="L20" i="9"/>
  <c r="O20" i="9" s="1"/>
  <c r="O23" i="9"/>
  <c r="O27" i="9"/>
  <c r="O28" i="9"/>
  <c r="L32" i="9"/>
  <c r="O32" i="9" s="1"/>
  <c r="O35" i="9"/>
  <c r="O36" i="9"/>
  <c r="O39" i="9"/>
  <c r="O40" i="9"/>
  <c r="L44" i="9"/>
  <c r="O44" i="9" s="1"/>
  <c r="O47" i="9"/>
  <c r="O48" i="9"/>
  <c r="O51" i="9"/>
  <c r="O52" i="9"/>
  <c r="L56" i="9"/>
  <c r="O56" i="9" s="1"/>
  <c r="L95" i="9"/>
  <c r="L107" i="9"/>
  <c r="O107" i="9" s="1"/>
  <c r="O3" i="9"/>
  <c r="L21" i="9"/>
  <c r="L68" i="9"/>
  <c r="O74" i="9"/>
  <c r="O82" i="9"/>
  <c r="O98" i="9"/>
  <c r="O217" i="9"/>
  <c r="O371" i="9"/>
  <c r="O5" i="9"/>
  <c r="O6" i="9"/>
  <c r="O9" i="9"/>
  <c r="O10" i="9"/>
  <c r="O13" i="9"/>
  <c r="O14" i="9"/>
  <c r="O17" i="9"/>
  <c r="O18" i="9"/>
  <c r="O21" i="9"/>
  <c r="O22" i="9"/>
  <c r="O25" i="9"/>
  <c r="O26" i="9"/>
  <c r="O29" i="9"/>
  <c r="O30" i="9"/>
  <c r="O33" i="9"/>
  <c r="O34" i="9"/>
  <c r="O37" i="9"/>
  <c r="O38" i="9"/>
  <c r="O41" i="9"/>
  <c r="O42" i="9"/>
  <c r="O45" i="9"/>
  <c r="O46" i="9"/>
  <c r="O49" i="9"/>
  <c r="O50" i="9"/>
  <c r="O53" i="9"/>
  <c r="O54" i="9"/>
  <c r="O57" i="9"/>
  <c r="O58" i="9"/>
  <c r="O60" i="9"/>
  <c r="L69" i="9"/>
  <c r="L85" i="9"/>
  <c r="O85" i="9" s="1"/>
  <c r="O343" i="9"/>
  <c r="L370" i="9"/>
  <c r="L362" i="9"/>
  <c r="L325" i="9"/>
  <c r="O325" i="9" s="1"/>
  <c r="L301" i="9"/>
  <c r="O301" i="9" s="1"/>
  <c r="L277" i="9"/>
  <c r="L253" i="9"/>
  <c r="O253" i="9" s="1"/>
  <c r="L216" i="9"/>
  <c r="L380" i="9"/>
  <c r="O380" i="9" s="1"/>
  <c r="L228" i="9"/>
  <c r="L207" i="9"/>
  <c r="L195" i="9"/>
  <c r="O195" i="9" s="1"/>
  <c r="L183" i="9"/>
  <c r="O183" i="9" s="1"/>
  <c r="L171" i="9"/>
  <c r="L119" i="9"/>
  <c r="L342" i="9"/>
  <c r="O342" i="9" s="1"/>
  <c r="L313" i="9"/>
  <c r="O313" i="9" s="1"/>
  <c r="L289" i="9"/>
  <c r="O289" i="9" s="1"/>
  <c r="L265" i="9"/>
  <c r="O265" i="9" s="1"/>
  <c r="L241" i="9"/>
  <c r="O241" i="9" s="1"/>
  <c r="L158" i="9"/>
  <c r="O158" i="9" s="1"/>
  <c r="L146" i="9"/>
  <c r="L352" i="9"/>
  <c r="L133" i="9"/>
  <c r="O133" i="9" s="1"/>
  <c r="L31" i="9"/>
  <c r="O31" i="9" s="1"/>
  <c r="L43" i="9"/>
  <c r="O43" i="9" s="1"/>
  <c r="L55" i="9"/>
  <c r="O55" i="9" s="1"/>
  <c r="O68" i="9"/>
  <c r="L94" i="9"/>
  <c r="O94" i="9" s="1"/>
  <c r="L106" i="9"/>
  <c r="O106" i="9" s="1"/>
  <c r="O277" i="9"/>
  <c r="O363" i="9"/>
  <c r="O266" i="9"/>
  <c r="O290" i="9"/>
  <c r="O314" i="9"/>
  <c r="O362" i="9"/>
  <c r="O370" i="9"/>
  <c r="O378" i="9"/>
  <c r="O118" i="9"/>
  <c r="O122" i="9"/>
  <c r="O126" i="9"/>
  <c r="O130" i="9"/>
  <c r="O142" i="9"/>
  <c r="O153" i="9"/>
  <c r="O154" i="9"/>
  <c r="O157" i="9"/>
  <c r="O161" i="9"/>
  <c r="O162" i="9"/>
  <c r="O165" i="9"/>
  <c r="O166" i="9"/>
  <c r="O170" i="9"/>
  <c r="O173" i="9"/>
  <c r="O174" i="9"/>
  <c r="O177" i="9"/>
  <c r="O178" i="9"/>
  <c r="O181" i="9"/>
  <c r="O182" i="9"/>
  <c r="O185" i="9"/>
  <c r="O186" i="9"/>
  <c r="O189" i="9"/>
  <c r="O190" i="9"/>
  <c r="O193" i="9"/>
  <c r="O194" i="9"/>
  <c r="O197" i="9"/>
  <c r="O198" i="9"/>
  <c r="O201" i="9"/>
  <c r="O202" i="9"/>
  <c r="O205" i="9"/>
  <c r="O206" i="9"/>
  <c r="O209" i="9"/>
  <c r="O210" i="9"/>
  <c r="O213" i="9"/>
  <c r="O214" i="9"/>
  <c r="O221" i="9"/>
  <c r="O226" i="9"/>
  <c r="O227" i="9"/>
  <c r="O236" i="9"/>
  <c r="O237" i="9"/>
  <c r="O239" i="9"/>
  <c r="O248" i="9"/>
  <c r="O256" i="9"/>
  <c r="O264" i="9"/>
  <c r="O272" i="9"/>
  <c r="O280" i="9"/>
  <c r="O288" i="9"/>
  <c r="O296" i="9"/>
  <c r="O304" i="9"/>
  <c r="O312" i="9"/>
  <c r="O320" i="9"/>
  <c r="O344" i="9"/>
  <c r="O352" i="9"/>
  <c r="O360" i="9"/>
  <c r="O254" i="9"/>
  <c r="O278" i="9"/>
  <c r="O310" i="9"/>
  <c r="O318" i="9"/>
  <c r="O326" i="9"/>
  <c r="O334" i="9"/>
  <c r="O350" i="9"/>
  <c r="O358" i="9"/>
  <c r="O366" i="9"/>
  <c r="O374" i="9"/>
  <c r="O382" i="9"/>
  <c r="O127" i="9"/>
  <c r="O134" i="9"/>
  <c r="O135" i="9"/>
  <c r="O138" i="9"/>
  <c r="O139" i="9"/>
  <c r="O143" i="9"/>
  <c r="O146" i="9"/>
  <c r="O148" i="9"/>
  <c r="O150" i="9"/>
  <c r="O151" i="9"/>
  <c r="O152" i="9"/>
  <c r="O155" i="9"/>
  <c r="O160" i="9"/>
  <c r="O164" i="9"/>
  <c r="O167" i="9"/>
  <c r="O168" i="9"/>
  <c r="O176" i="9"/>
  <c r="O179" i="9"/>
  <c r="O180" i="9"/>
  <c r="O188" i="9"/>
  <c r="O191" i="9"/>
  <c r="O192" i="9"/>
  <c r="O200" i="9"/>
  <c r="O203" i="9"/>
  <c r="O204" i="9"/>
  <c r="O211" i="9"/>
  <c r="O212" i="9"/>
  <c r="O215" i="9"/>
  <c r="O218" i="9"/>
  <c r="O219" i="9"/>
  <c r="O234" i="9"/>
  <c r="O235" i="9"/>
  <c r="O244" i="9"/>
  <c r="O252" i="9"/>
  <c r="O260" i="9"/>
  <c r="O268" i="9"/>
  <c r="O276" i="9"/>
  <c r="O284" i="9"/>
  <c r="O292" i="9"/>
  <c r="O300" i="9"/>
  <c r="O308" i="9"/>
  <c r="O61" i="9"/>
  <c r="O69" i="9"/>
  <c r="O73" i="9"/>
  <c r="O80" i="9"/>
  <c r="O84" i="9"/>
  <c r="O88" i="9"/>
  <c r="O92" i="9"/>
  <c r="O104" i="9"/>
  <c r="O120" i="9"/>
  <c r="O144" i="9"/>
  <c r="O156" i="9"/>
  <c r="O169" i="9"/>
  <c r="O59" i="9"/>
  <c r="O95" i="9"/>
  <c r="O111" i="9"/>
  <c r="O119" i="9"/>
  <c r="O123" i="9"/>
  <c r="O131" i="9"/>
  <c r="O159" i="9"/>
  <c r="O163" i="9"/>
  <c r="O171" i="9"/>
  <c r="O175" i="9"/>
  <c r="O187" i="9"/>
  <c r="O199" i="9"/>
  <c r="O207" i="9"/>
  <c r="O216" i="9"/>
  <c r="O224" i="9"/>
  <c r="O232" i="9"/>
  <c r="O240" i="9"/>
  <c r="O222" i="9"/>
  <c r="O230" i="9"/>
  <c r="O238" i="9"/>
  <c r="O220" i="9"/>
  <c r="O228" i="9"/>
  <c r="O2" i="9"/>
</calcChain>
</file>

<file path=xl/sharedStrings.xml><?xml version="1.0" encoding="utf-8"?>
<sst xmlns="http://schemas.openxmlformats.org/spreadsheetml/2006/main" count="3574" uniqueCount="129">
  <si>
    <t>Activity description</t>
  </si>
  <si>
    <t>Estimated cost price</t>
  </si>
  <si>
    <t>Cost</t>
  </si>
  <si>
    <t>Unit</t>
  </si>
  <si>
    <t>RECEIVE UNCOATED</t>
  </si>
  <si>
    <t>€ 0,50 per activity</t>
  </si>
  <si>
    <t>Occurrence</t>
  </si>
  <si>
    <t>CHECK OPERATION</t>
  </si>
  <si>
    <t>€ 2,00 per activity</t>
  </si>
  <si>
    <t>CHECK DAMAGE</t>
  </si>
  <si>
    <t>RETURN</t>
  </si>
  <si>
    <t>STORE UNCOATED</t>
  </si>
  <si>
    <t>€ 0,10 per phone per 24 h</t>
  </si>
  <si>
    <t>Per 24 hours</t>
  </si>
  <si>
    <t>PICK-TO-COAT</t>
  </si>
  <si>
    <t>€ 0,10 per activity</t>
  </si>
  <si>
    <t>COATING</t>
  </si>
  <si>
    <t>€ 20,00 per hour</t>
  </si>
  <si>
    <t>TEST 1</t>
  </si>
  <si>
    <t>€ 0,75 per activity</t>
  </si>
  <si>
    <t>TEST 2</t>
  </si>
  <si>
    <t>€ 0,25 per activity</t>
  </si>
  <si>
    <t>TEST 3</t>
  </si>
  <si>
    <t>€ 2,50 per activity</t>
  </si>
  <si>
    <t>PROPOSE SCRAPPING</t>
  </si>
  <si>
    <t>€ 0,05 per activity</t>
  </si>
  <si>
    <t>EVALUATE SCRAPPING</t>
  </si>
  <si>
    <t>STORE COATED</t>
  </si>
  <si>
    <t>PICK-TO-SHIP</t>
  </si>
  <si>
    <t>SHIP COATED</t>
  </si>
  <si>
    <t>START COATING</t>
  </si>
  <si>
    <t>STOP COATING</t>
  </si>
  <si>
    <t>Case ID</t>
  </si>
  <si>
    <t>Activity</t>
  </si>
  <si>
    <t>Resource</t>
  </si>
  <si>
    <t>Complete Timestamp</t>
  </si>
  <si>
    <t>Variant</t>
  </si>
  <si>
    <t>Function</t>
  </si>
  <si>
    <t>Location</t>
  </si>
  <si>
    <t>Brand</t>
  </si>
  <si>
    <t>Customer</t>
  </si>
  <si>
    <t>Phone 3651</t>
  </si>
  <si>
    <t>Arthur</t>
  </si>
  <si>
    <t>Variant 2</t>
  </si>
  <si>
    <t>Warehouse assistant</t>
  </si>
  <si>
    <t>INBOUND AREA</t>
  </si>
  <si>
    <t>MePhone</t>
  </si>
  <si>
    <t>Wallsmart</t>
  </si>
  <si>
    <t>WAREHOUSE UNCOATED</t>
  </si>
  <si>
    <t>Jerome</t>
  </si>
  <si>
    <t>Alix</t>
  </si>
  <si>
    <t>Coater</t>
  </si>
  <si>
    <t>COATING ROOM</t>
  </si>
  <si>
    <t>Edward</t>
  </si>
  <si>
    <t>Test engineer</t>
  </si>
  <si>
    <t>TESTING ROOM</t>
  </si>
  <si>
    <t>WAREHOUSE COATED</t>
  </si>
  <si>
    <t>OUTBOUND AREA</t>
  </si>
  <si>
    <t>Phone 3652</t>
  </si>
  <si>
    <t>Elise</t>
  </si>
  <si>
    <t>Phone 3653</t>
  </si>
  <si>
    <t>Variant 6</t>
  </si>
  <si>
    <t>Simsong</t>
  </si>
  <si>
    <t>Phonemarket</t>
  </si>
  <si>
    <t>SCRAPPING AREA</t>
  </si>
  <si>
    <t>Marie</t>
  </si>
  <si>
    <t>CEO</t>
  </si>
  <si>
    <t>Phone 3654</t>
  </si>
  <si>
    <t>Variant 4</t>
  </si>
  <si>
    <t>Callhouse</t>
  </si>
  <si>
    <t>Phone 3655</t>
  </si>
  <si>
    <t>Variant 3</t>
  </si>
  <si>
    <t>Phone 3656</t>
  </si>
  <si>
    <t>Variant 5</t>
  </si>
  <si>
    <t>RETURN AREA</t>
  </si>
  <si>
    <t>Phone 3660</t>
  </si>
  <si>
    <t>Phone 3657</t>
  </si>
  <si>
    <t>Tom</t>
  </si>
  <si>
    <t>Variant 7</t>
  </si>
  <si>
    <t>Warehouse manager</t>
  </si>
  <si>
    <t>Phone 3658</t>
  </si>
  <si>
    <t>Variant 8</t>
  </si>
  <si>
    <t>Phone 3659</t>
  </si>
  <si>
    <t>Variant 9</t>
  </si>
  <si>
    <t>Phone 3661</t>
  </si>
  <si>
    <t>Phone 3662</t>
  </si>
  <si>
    <t>Variant 10</t>
  </si>
  <si>
    <t>Variant 11</t>
  </si>
  <si>
    <t>Phone 3664</t>
  </si>
  <si>
    <t>Phone 3665</t>
  </si>
  <si>
    <t>Phone 3666</t>
  </si>
  <si>
    <t>Phone 3667</t>
  </si>
  <si>
    <t>Phone 3668</t>
  </si>
  <si>
    <t>Phone 3669</t>
  </si>
  <si>
    <t>Phone 3671</t>
  </si>
  <si>
    <t>Variant 1</t>
  </si>
  <si>
    <t>Phone 3672</t>
  </si>
  <si>
    <t>Phone 3673</t>
  </si>
  <si>
    <t>Phone 3674</t>
  </si>
  <si>
    <t>Phone 3670</t>
  </si>
  <si>
    <t>Phone 3675</t>
  </si>
  <si>
    <t>Phone 3676</t>
  </si>
  <si>
    <t>Phone 3677</t>
  </si>
  <si>
    <t>Phone 3678</t>
  </si>
  <si>
    <t>Phone 3679</t>
  </si>
  <si>
    <t>Phone 3680</t>
  </si>
  <si>
    <t>Phone 3681</t>
  </si>
  <si>
    <t>Phone 3682</t>
  </si>
  <si>
    <t>Phone 3683</t>
  </si>
  <si>
    <t>Phone 3684</t>
  </si>
  <si>
    <t>Phone 3685</t>
  </si>
  <si>
    <t>Registered time</t>
  </si>
  <si>
    <t>Calculated cost</t>
  </si>
  <si>
    <t>Sum of Calculated cost</t>
  </si>
  <si>
    <t>Activity Group</t>
  </si>
  <si>
    <t>Grand Total</t>
  </si>
  <si>
    <t>TEST &amp; SCRAP</t>
  </si>
  <si>
    <t>SHIP</t>
  </si>
  <si>
    <t>COAT</t>
  </si>
  <si>
    <t>PICK</t>
  </si>
  <si>
    <t>Activity group</t>
  </si>
  <si>
    <t>CHECK</t>
  </si>
  <si>
    <t>LAST EVENT</t>
  </si>
  <si>
    <t>SCRAPPING</t>
  </si>
  <si>
    <t>RECEIVE</t>
  </si>
  <si>
    <t>STORE</t>
  </si>
  <si>
    <t xml:space="preserve"> </t>
  </si>
  <si>
    <t>Part of total cost</t>
  </si>
  <si>
    <t>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</si>
</sst>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_ * #,##0.00000_ ;_ * \-#,##0.00000_ ;_ * &quot;-&quot;?????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A7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rgb="FFFFFFFF"/>
      </left>
      <right style="medium">
        <color rgb="FFFFFFF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164" fontId="4" fillId="4" borderId="2" xfId="0" applyNumberFormat="1" applyFont="1" applyFill="1" applyBorder="1" applyAlignment="1">
      <alignment horizontal="righ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164" fontId="4" fillId="4" borderId="3" xfId="0" applyNumberFormat="1" applyFont="1" applyFill="1" applyBorder="1" applyAlignment="1">
      <alignment horizontal="right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164" fontId="4" fillId="4" borderId="4" xfId="0" applyNumberFormat="1" applyFont="1" applyFill="1" applyBorder="1" applyAlignment="1">
      <alignment horizontal="right" vertical="center" wrapText="1" readingOrder="1"/>
    </xf>
    <xf numFmtId="0" fontId="2" fillId="3" borderId="0" xfId="0" applyFont="1" applyFill="1"/>
    <xf numFmtId="22" fontId="5" fillId="0" borderId="0" xfId="0" applyNumberFormat="1" applyFont="1"/>
    <xf numFmtId="165" fontId="0" fillId="0" borderId="0" xfId="0" applyNumberFormat="1"/>
    <xf numFmtId="7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166" fontId="0" fillId="0" borderId="0" xfId="2" applyNumberFormat="1" applyFont="1"/>
    <xf numFmtId="0" fontId="6" fillId="3" borderId="0" xfId="0" applyFont="1" applyFill="1"/>
    <xf numFmtId="4" fontId="6" fillId="3" borderId="0" xfId="0" applyNumberFormat="1" applyFont="1" applyFill="1"/>
    <xf numFmtId="166" fontId="6" fillId="3" borderId="0" xfId="2" applyNumberFormat="1" applyFont="1" applyFill="1"/>
    <xf numFmtId="0" fontId="6" fillId="3" borderId="0" xfId="0" applyFont="1" applyFill="1" applyAlignment="1">
      <alignment horizontal="left"/>
    </xf>
    <xf numFmtId="4" fontId="2" fillId="3" borderId="0" xfId="0" applyNumberFormat="1" applyFont="1" applyFill="1"/>
    <xf numFmtId="0" fontId="2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8">
    <dxf>
      <font>
        <color theme="0"/>
      </font>
    </dxf>
    <dxf>
      <font>
        <color theme="0"/>
      </font>
    </dxf>
    <dxf>
      <fill>
        <patternFill>
          <bgColor rgb="FF006A72"/>
        </patternFill>
      </fill>
    </dxf>
    <dxf>
      <fill>
        <patternFill>
          <bgColor rgb="FF006A7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6A72"/>
        </patternFill>
      </fill>
    </dxf>
    <dxf>
      <fill>
        <patternFill patternType="solid">
          <bgColor rgb="FF006A72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6A72"/>
        </patternFill>
      </fill>
    </dxf>
    <dxf>
      <numFmt numFmtId="4" formatCode="#,##0.00"/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6A72"/>
        </patternFill>
      </fill>
    </dxf>
    <dxf>
      <fill>
        <patternFill patternType="solid">
          <bgColor rgb="FF006A72"/>
        </patternFill>
      </fill>
    </dxf>
    <dxf>
      <fill>
        <patternFill patternType="solid">
          <bgColor rgb="FF006A72"/>
        </patternFill>
      </fill>
    </dxf>
    <dxf>
      <fill>
        <patternFill patternType="solid">
          <bgColor rgb="FF006A72"/>
        </patternFill>
      </fill>
    </dxf>
    <dxf>
      <numFmt numFmtId="166" formatCode="0.0%"/>
    </dxf>
    <dxf>
      <numFmt numFmtId="166" formatCode="0.0%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6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pisode%207%20-%20Process%20cost%20calculati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514.920082986115" createdVersion="6" refreshedVersion="6" minRefreshableVersion="3" recordCount="383">
  <cacheSource type="worksheet">
    <worksheetSource ref="A1:P384" sheet="Calculations" r:id="rId2"/>
  </cacheSource>
  <cacheFields count="16">
    <cacheField name="LAST EVENT" numFmtId="0">
      <sharedItems count="3">
        <s v="SHIP COATED"/>
        <s v="RETURN"/>
        <s v="SCRAPPING"/>
      </sharedItems>
    </cacheField>
    <cacheField name="Case ID" numFmtId="0">
      <sharedItems/>
    </cacheField>
    <cacheField name="Activity" numFmtId="0">
      <sharedItems count="16">
        <s v="RECEIVE UNCOATED"/>
        <s v="CHECK OPERATION"/>
        <s v="CHECK DAMAGE"/>
        <s v="STORE UNCOATED"/>
        <s v="PICK-TO-COAT"/>
        <s v="START COATING"/>
        <s v="STOP COATING"/>
        <s v="TEST 1"/>
        <s v="TEST 2"/>
        <s v="TEST 3"/>
        <s v="STORE COATED"/>
        <s v="PICK-TO-SHIP"/>
        <s v="SHIP COATED"/>
        <s v="PROPOSE SCRAPPING"/>
        <s v="EVALUATE SCRAPPING"/>
        <s v="RETURN"/>
      </sharedItems>
    </cacheField>
    <cacheField name="Resource" numFmtId="0">
      <sharedItems/>
    </cacheField>
    <cacheField name="Complete Timestamp" numFmtId="22">
      <sharedItems containsSemiMixedTypes="0" containsNonDate="0" containsDate="1" containsString="0" minDate="2016-03-02T08:10:00" maxDate="2016-03-31T15:33:57"/>
    </cacheField>
    <cacheField name="Variant" numFmtId="0">
      <sharedItems/>
    </cacheField>
    <cacheField name="Function" numFmtId="0">
      <sharedItems/>
    </cacheField>
    <cacheField name="Location" numFmtId="0">
      <sharedItems/>
    </cacheField>
    <cacheField name="Brand" numFmtId="0">
      <sharedItems/>
    </cacheField>
    <cacheField name="Customer" numFmtId="0">
      <sharedItems count="3">
        <s v="Wallsmart"/>
        <s v="Callhouse"/>
        <s v="Phonemarket"/>
      </sharedItems>
    </cacheField>
    <cacheField name="Estimated cost price" numFmtId="0">
      <sharedItems/>
    </cacheField>
    <cacheField name="Cost" numFmtId="7">
      <sharedItems containsSemiMixedTypes="0" containsString="0" containsNumber="1" minValue="0.05" maxValue="480"/>
    </cacheField>
    <cacheField name="Unit" numFmtId="0">
      <sharedItems/>
    </cacheField>
    <cacheField name="Registered time" numFmtId="165">
      <sharedItems containsSemiMixedTypes="0" containsString="0" containsNumber="1" minValue="0" maxValue="14.779999999998836"/>
    </cacheField>
    <cacheField name="Calculated cost" numFmtId="7">
      <sharedItems containsSemiMixedTypes="0" containsString="0" containsNumber="1" minValue="0" maxValue="10.666666666511446"/>
    </cacheField>
    <cacheField name="Activity group" numFmtId="0">
      <sharedItems count="8">
        <s v="RECEIVE"/>
        <s v="CHECK"/>
        <s v="STORE"/>
        <s v="PICK"/>
        <s v="COAT"/>
        <s v="TEST &amp; SCRAP"/>
        <s v="SHIP"/>
        <s v="RETUR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">
  <r>
    <x v="0"/>
    <s v="Phone 3651"/>
    <x v="0"/>
    <s v="Arthur"/>
    <d v="2016-03-02T08:10:00"/>
    <s v="Variant 2"/>
    <s v="Warehouse assistant"/>
    <s v="INBOUND AREA"/>
    <s v="MePhone"/>
    <x v="0"/>
    <s v="€ 0,50 per activity"/>
    <n v="0.5"/>
    <s v="Occurrence"/>
    <n v="0"/>
    <n v="0.5"/>
    <x v="0"/>
  </r>
  <r>
    <x v="0"/>
    <s v="Phone 3651"/>
    <x v="1"/>
    <s v="Arthur"/>
    <d v="2016-03-02T09:13:12"/>
    <s v="Variant 2"/>
    <s v="Warehouse assistant"/>
    <s v="INBOUND AREA"/>
    <s v="MePhone"/>
    <x v="0"/>
    <s v="€ 2,00 per activity"/>
    <n v="2"/>
    <s v="Occurrence"/>
    <n v="0"/>
    <n v="2"/>
    <x v="1"/>
  </r>
  <r>
    <x v="0"/>
    <s v="Phone 3651"/>
    <x v="2"/>
    <s v="Arthur"/>
    <d v="2016-03-02T09:25:12"/>
    <s v="Variant 2"/>
    <s v="Warehouse assistant"/>
    <s v="INBOUND AREA"/>
    <s v="MePhone"/>
    <x v="0"/>
    <s v="€ 0,50 per activity"/>
    <n v="0.5"/>
    <s v="Occurrence"/>
    <n v="0"/>
    <n v="0.5"/>
    <x v="1"/>
  </r>
  <r>
    <x v="0"/>
    <s v="Phone 3651"/>
    <x v="3"/>
    <s v="Arthur"/>
    <d v="2016-03-02T10:08:24"/>
    <s v="Variant 2"/>
    <s v="Warehouse assistant"/>
    <s v="WAREHOUSE UNCOATED"/>
    <s v="MePhone"/>
    <x v="0"/>
    <s v="€ 0,10 per phone per 24 h"/>
    <n v="0.1"/>
    <s v="Per 24 hours"/>
    <n v="13.029999999998836"/>
    <n v="1.3029999999998836"/>
    <x v="2"/>
  </r>
  <r>
    <x v="0"/>
    <s v="Phone 3651"/>
    <x v="4"/>
    <s v="Jerome"/>
    <d v="2016-03-15T10:51:36"/>
    <s v="Variant 2"/>
    <s v="Warehouse assistant"/>
    <s v="WAREHOUSE UNCOATED"/>
    <s v="MePhone"/>
    <x v="0"/>
    <s v="€ 0,10 per activity"/>
    <n v="0.1"/>
    <s v="Occurrence"/>
    <n v="0"/>
    <n v="0.1"/>
    <x v="3"/>
  </r>
  <r>
    <x v="0"/>
    <s v="Phone 3651"/>
    <x v="5"/>
    <s v="Alix"/>
    <d v="2016-03-16T15:14:48"/>
    <s v="Variant 2"/>
    <s v="Coater"/>
    <s v="COATING ROOM"/>
    <s v="MePhone"/>
    <x v="0"/>
    <s v="€ 20,00 per hour"/>
    <n v="480"/>
    <s v="Per 24 hours"/>
    <n v="1.3888888890505768E-2"/>
    <n v="6.6666666674427688"/>
    <x v="4"/>
  </r>
  <r>
    <x v="0"/>
    <s v="Phone 3651"/>
    <x v="6"/>
    <s v="Alix"/>
    <d v="2016-03-16T15:34:48"/>
    <s v="Variant 2"/>
    <s v="Coater"/>
    <s v="COATING ROOM"/>
    <s v="MePhone"/>
    <x v="0"/>
    <s v="€ 20,00 per hour"/>
    <n v="480"/>
    <s v="Per 24 hours"/>
    <n v="0"/>
    <n v="0"/>
    <x v="4"/>
  </r>
  <r>
    <x v="0"/>
    <s v="Phone 3651"/>
    <x v="7"/>
    <s v="Edward"/>
    <d v="2016-03-17T16:34:48"/>
    <s v="Variant 2"/>
    <s v="Test engineer"/>
    <s v="TESTING ROOM"/>
    <s v="MePhone"/>
    <x v="0"/>
    <s v="€ 0,75 per activity"/>
    <n v="0.75"/>
    <s v="Occurrence"/>
    <n v="0"/>
    <n v="0.75"/>
    <x v="5"/>
  </r>
  <r>
    <x v="0"/>
    <s v="Phone 3651"/>
    <x v="8"/>
    <s v="Edward"/>
    <d v="2016-03-18T10:34:19"/>
    <s v="Variant 2"/>
    <s v="Test engineer"/>
    <s v="TESTING ROOM"/>
    <s v="MePhone"/>
    <x v="0"/>
    <s v="€ 0,25 per activity"/>
    <n v="0.25"/>
    <s v="Occurrence"/>
    <n v="0"/>
    <n v="0.25"/>
    <x v="5"/>
  </r>
  <r>
    <x v="0"/>
    <s v="Phone 3651"/>
    <x v="9"/>
    <s v="Edward"/>
    <d v="2016-03-18T14:34:19"/>
    <s v="Variant 2"/>
    <s v="Test engineer"/>
    <s v="TESTING ROOM"/>
    <s v="MePhone"/>
    <x v="0"/>
    <s v="€ 2,50 per activity"/>
    <n v="2.5"/>
    <s v="Occurrence"/>
    <n v="0"/>
    <n v="2.5"/>
    <x v="5"/>
  </r>
  <r>
    <x v="0"/>
    <s v="Phone 3651"/>
    <x v="10"/>
    <s v="Jerome"/>
    <d v="2016-03-18T16:04:05"/>
    <s v="Variant 2"/>
    <s v="Warehouse assistant"/>
    <s v="WAREHOUSE COATED"/>
    <s v="MePhone"/>
    <x v="0"/>
    <s v="€ 0,10 per phone per 24 h"/>
    <n v="0.1"/>
    <s v="Per 24 hours"/>
    <n v="5.7289930555562023"/>
    <n v="0.5728993055556203"/>
    <x v="2"/>
  </r>
  <r>
    <x v="0"/>
    <s v="Phone 3651"/>
    <x v="11"/>
    <s v="Jerome"/>
    <d v="2016-03-24T09:33:50"/>
    <s v="Variant 2"/>
    <s v="Warehouse assistant"/>
    <s v="WAREHOUSE COATED"/>
    <s v="MePhone"/>
    <x v="0"/>
    <s v="€ 0,10 per activity"/>
    <n v="0.1"/>
    <s v="Occurrence"/>
    <n v="0"/>
    <n v="0.1"/>
    <x v="3"/>
  </r>
  <r>
    <x v="0"/>
    <s v="Phone 3651"/>
    <x v="12"/>
    <s v="Jerome"/>
    <d v="2016-03-24T15:33:50"/>
    <s v="Variant 2"/>
    <s v="Warehouse assistant"/>
    <s v="OUTBOUND AREA"/>
    <s v="MePhone"/>
    <x v="0"/>
    <s v="€ 0,50 per activity"/>
    <n v="0.5"/>
    <s v="Occurrence"/>
    <n v="0"/>
    <n v="0.5"/>
    <x v="6"/>
  </r>
  <r>
    <x v="0"/>
    <s v="Phone 3652"/>
    <x v="0"/>
    <s v="Arthur"/>
    <d v="2016-03-02T10:15:00"/>
    <s v="Variant 2"/>
    <s v="Warehouse assistant"/>
    <s v="INBOUND AREA"/>
    <s v="MePhone"/>
    <x v="0"/>
    <s v="€ 0,50 per activity"/>
    <n v="0.5"/>
    <s v="Occurrence"/>
    <n v="0"/>
    <n v="0.5"/>
    <x v="0"/>
  </r>
  <r>
    <x v="0"/>
    <s v="Phone 3652"/>
    <x v="1"/>
    <s v="Arthur"/>
    <d v="2016-03-02T10:46:12"/>
    <s v="Variant 2"/>
    <s v="Warehouse assistant"/>
    <s v="INBOUND AREA"/>
    <s v="MePhone"/>
    <x v="0"/>
    <s v="€ 2,00 per activity"/>
    <n v="2"/>
    <s v="Occurrence"/>
    <n v="0"/>
    <n v="2"/>
    <x v="1"/>
  </r>
  <r>
    <x v="0"/>
    <s v="Phone 3652"/>
    <x v="2"/>
    <s v="Arthur"/>
    <d v="2016-03-02T11:58:12"/>
    <s v="Variant 2"/>
    <s v="Warehouse assistant"/>
    <s v="INBOUND AREA"/>
    <s v="MePhone"/>
    <x v="0"/>
    <s v="€ 0,50 per activity"/>
    <n v="0.5"/>
    <s v="Occurrence"/>
    <n v="0"/>
    <n v="0.5"/>
    <x v="1"/>
  </r>
  <r>
    <x v="0"/>
    <s v="Phone 3652"/>
    <x v="3"/>
    <s v="Arthur"/>
    <d v="2016-03-02T15:41:24"/>
    <s v="Variant 2"/>
    <s v="Warehouse assistant"/>
    <s v="WAREHOUSE UNCOATED"/>
    <s v="MePhone"/>
    <x v="0"/>
    <s v="€ 0,10 per phone per 24 h"/>
    <n v="0.1"/>
    <s v="Per 24 hours"/>
    <n v="1.8216666666703532"/>
    <n v="0.18216666666703532"/>
    <x v="2"/>
  </r>
  <r>
    <x v="0"/>
    <s v="Phone 3652"/>
    <x v="4"/>
    <s v="Jerome"/>
    <d v="2016-03-04T11:24:36"/>
    <s v="Variant 2"/>
    <s v="Warehouse assistant"/>
    <s v="WAREHOUSE UNCOATED"/>
    <s v="MePhone"/>
    <x v="0"/>
    <s v="€ 0,10 per activity"/>
    <n v="0.1"/>
    <s v="Occurrence"/>
    <n v="0"/>
    <n v="0.1"/>
    <x v="3"/>
  </r>
  <r>
    <x v="0"/>
    <s v="Phone 3652"/>
    <x v="5"/>
    <s v="Alix"/>
    <d v="2016-03-04T15:07:48"/>
    <s v="Variant 2"/>
    <s v="Coater"/>
    <s v="COATING ROOM"/>
    <s v="MePhone"/>
    <x v="0"/>
    <s v="€ 20,00 per hour"/>
    <n v="480"/>
    <s v="Per 24 hours"/>
    <n v="1.5277777776645962E-2"/>
    <n v="7.3333333327900618"/>
    <x v="4"/>
  </r>
  <r>
    <x v="0"/>
    <s v="Phone 3652"/>
    <x v="6"/>
    <s v="Alix"/>
    <d v="2016-03-04T15:29:48"/>
    <s v="Variant 2"/>
    <s v="Coater"/>
    <s v="COATING ROOM"/>
    <s v="MePhone"/>
    <x v="0"/>
    <s v="€ 20,00 per hour"/>
    <n v="480"/>
    <s v="Per 24 hours"/>
    <n v="0"/>
    <n v="0"/>
    <x v="4"/>
  </r>
  <r>
    <x v="0"/>
    <s v="Phone 3652"/>
    <x v="7"/>
    <s v="Edward"/>
    <d v="2016-03-07T13:37:34"/>
    <s v="Variant 2"/>
    <s v="Test engineer"/>
    <s v="TESTING ROOM"/>
    <s v="MePhone"/>
    <x v="0"/>
    <s v="€ 0,75 per activity"/>
    <n v="0.75"/>
    <s v="Occurrence"/>
    <n v="0"/>
    <n v="0.75"/>
    <x v="5"/>
  </r>
  <r>
    <x v="0"/>
    <s v="Phone 3652"/>
    <x v="8"/>
    <s v="Elise"/>
    <d v="2016-03-08T11:07:19"/>
    <s v="Variant 2"/>
    <s v="Test engineer"/>
    <s v="TESTING ROOM"/>
    <s v="MePhone"/>
    <x v="0"/>
    <s v="€ 0,25 per activity"/>
    <n v="0.25"/>
    <s v="Occurrence"/>
    <n v="0"/>
    <n v="0.25"/>
    <x v="5"/>
  </r>
  <r>
    <x v="0"/>
    <s v="Phone 3652"/>
    <x v="9"/>
    <s v="Elise"/>
    <d v="2016-03-08T15:07:19"/>
    <s v="Variant 2"/>
    <s v="Test engineer"/>
    <s v="TESTING ROOM"/>
    <s v="MePhone"/>
    <x v="0"/>
    <s v="€ 2,50 per activity"/>
    <n v="2.5"/>
    <s v="Occurrence"/>
    <n v="0"/>
    <n v="2.5"/>
    <x v="5"/>
  </r>
  <r>
    <x v="0"/>
    <s v="Phone 3652"/>
    <x v="10"/>
    <s v="Jerome"/>
    <d v="2016-03-08T17:37:05"/>
    <s v="Variant 2"/>
    <s v="Warehouse assistant"/>
    <s v="WAREHOUSE COATED"/>
    <s v="MePhone"/>
    <x v="0"/>
    <s v="€ 0,10 per phone per 24 h"/>
    <n v="0.1"/>
    <s v="Per 24 hours"/>
    <n v="12.728993055556202"/>
    <n v="1.2728993055556204"/>
    <x v="2"/>
  </r>
  <r>
    <x v="0"/>
    <s v="Phone 3652"/>
    <x v="11"/>
    <s v="Jerome"/>
    <d v="2016-03-21T11:06:50"/>
    <s v="Variant 2"/>
    <s v="Warehouse assistant"/>
    <s v="WAREHOUSE COATED"/>
    <s v="MePhone"/>
    <x v="0"/>
    <s v="€ 0,10 per activity"/>
    <n v="0.1"/>
    <s v="Occurrence"/>
    <n v="0"/>
    <n v="0.1"/>
    <x v="3"/>
  </r>
  <r>
    <x v="0"/>
    <s v="Phone 3652"/>
    <x v="12"/>
    <s v="Jerome"/>
    <d v="2016-03-21T15:36:36"/>
    <s v="Variant 2"/>
    <s v="Warehouse assistant"/>
    <s v="OUTBOUND AREA"/>
    <s v="MePhone"/>
    <x v="0"/>
    <s v="€ 0,50 per activity"/>
    <n v="0.5"/>
    <s v="Occurrence"/>
    <n v="0"/>
    <n v="0.5"/>
    <x v="6"/>
  </r>
  <r>
    <x v="0"/>
    <s v="Phone 3654"/>
    <x v="0"/>
    <s v="Arthur"/>
    <d v="2016-03-02T11:32:00"/>
    <s v="Variant 4"/>
    <s v="Warehouse assistant"/>
    <s v="INBOUND AREA"/>
    <s v="Simsong"/>
    <x v="1"/>
    <s v="€ 0,50 per activity"/>
    <n v="0.5"/>
    <s v="Occurrence"/>
    <n v="0"/>
    <n v="0.5"/>
    <x v="0"/>
  </r>
  <r>
    <x v="0"/>
    <s v="Phone 3654"/>
    <x v="3"/>
    <s v="Arthur"/>
    <d v="2016-03-02T13:58:24"/>
    <s v="Variant 4"/>
    <s v="Warehouse assistant"/>
    <s v="WAREHOUSE UNCOATED"/>
    <s v="Simsong"/>
    <x v="1"/>
    <s v="€ 0,10 per phone per 24 h"/>
    <n v="0.1"/>
    <s v="Per 24 hours"/>
    <n v="7.9883333333345945"/>
    <n v="0.79883333333345952"/>
    <x v="2"/>
  </r>
  <r>
    <x v="0"/>
    <s v="Phone 3654"/>
    <x v="4"/>
    <s v="Jerome"/>
    <d v="2016-03-10T13:41:36"/>
    <s v="Variant 4"/>
    <s v="Warehouse assistant"/>
    <s v="WAREHOUSE UNCOATED"/>
    <s v="Simsong"/>
    <x v="1"/>
    <s v="€ 0,10 per activity"/>
    <n v="0.1"/>
    <s v="Occurrence"/>
    <n v="0"/>
    <n v="0.1"/>
    <x v="3"/>
  </r>
  <r>
    <x v="0"/>
    <s v="Phone 3654"/>
    <x v="5"/>
    <s v="Alix"/>
    <d v="2016-03-11T14:13:48"/>
    <s v="Variant 4"/>
    <s v="Coater"/>
    <s v="COATING ROOM"/>
    <s v="Simsong"/>
    <x v="1"/>
    <s v="€ 20,00 per hour"/>
    <n v="480"/>
    <s v="Per 24 hours"/>
    <n v="7.6388888846850023E-3"/>
    <n v="3.6666666646488011"/>
    <x v="4"/>
  </r>
  <r>
    <x v="0"/>
    <s v="Phone 3654"/>
    <x v="6"/>
    <s v="Alix"/>
    <d v="2016-03-11T14:24:48"/>
    <s v="Variant 4"/>
    <s v="Coater"/>
    <s v="COATING ROOM"/>
    <s v="Simsong"/>
    <x v="1"/>
    <s v="€ 20,00 per hour"/>
    <n v="480"/>
    <s v="Per 24 hours"/>
    <n v="0"/>
    <n v="0"/>
    <x v="4"/>
  </r>
  <r>
    <x v="0"/>
    <s v="Phone 3654"/>
    <x v="7"/>
    <s v="Elise"/>
    <d v="2016-03-14T13:54:34"/>
    <s v="Variant 4"/>
    <s v="Test engineer"/>
    <s v="TESTING ROOM"/>
    <s v="Simsong"/>
    <x v="1"/>
    <s v="€ 0,75 per activity"/>
    <n v="0.75"/>
    <s v="Occurrence"/>
    <n v="0"/>
    <n v="0.75"/>
    <x v="5"/>
  </r>
  <r>
    <x v="0"/>
    <s v="Phone 3654"/>
    <x v="8"/>
    <s v="Elise"/>
    <d v="2016-03-15T13:24:19"/>
    <s v="Variant 4"/>
    <s v="Test engineer"/>
    <s v="TESTING ROOM"/>
    <s v="Simsong"/>
    <x v="1"/>
    <s v="€ 0,25 per activity"/>
    <n v="0.25"/>
    <s v="Occurrence"/>
    <n v="0"/>
    <n v="0.25"/>
    <x v="5"/>
  </r>
  <r>
    <x v="0"/>
    <s v="Phone 3654"/>
    <x v="10"/>
    <s v="Jerome"/>
    <d v="2016-03-16T11:54:05"/>
    <s v="Variant 4"/>
    <s v="Warehouse assistant"/>
    <s v="WAREHOUSE COATED"/>
    <s v="Simsong"/>
    <x v="1"/>
    <s v="€ 0,10 per phone per 24 h"/>
    <n v="0.1"/>
    <s v="Per 24 hours"/>
    <n v="2.062326388891961"/>
    <n v="0.2062326388891961"/>
    <x v="2"/>
  </r>
  <r>
    <x v="0"/>
    <s v="Phone 3654"/>
    <x v="11"/>
    <s v="Jerome"/>
    <d v="2016-03-18T13:23:50"/>
    <s v="Variant 4"/>
    <s v="Warehouse assistant"/>
    <s v="WAREHOUSE COATED"/>
    <s v="Simsong"/>
    <x v="1"/>
    <s v="€ 0,10 per activity"/>
    <n v="0.1"/>
    <s v="Occurrence"/>
    <n v="0"/>
    <n v="0.1"/>
    <x v="3"/>
  </r>
  <r>
    <x v="0"/>
    <s v="Phone 3654"/>
    <x v="12"/>
    <s v="Jerome"/>
    <d v="2016-03-18T16:23:50"/>
    <s v="Variant 4"/>
    <s v="Warehouse assistant"/>
    <s v="OUTBOUND AREA"/>
    <s v="Simsong"/>
    <x v="1"/>
    <s v="€ 0,50 per activity"/>
    <n v="0.5"/>
    <s v="Occurrence"/>
    <n v="0"/>
    <n v="0.5"/>
    <x v="6"/>
  </r>
  <r>
    <x v="0"/>
    <s v="Phone 3655"/>
    <x v="0"/>
    <s v="Arthur"/>
    <d v="2016-03-02T11:55:00"/>
    <s v="Variant 3"/>
    <s v="Warehouse assistant"/>
    <s v="INBOUND AREA"/>
    <s v="MePhone"/>
    <x v="1"/>
    <s v="€ 0,50 per activity"/>
    <n v="0.5"/>
    <s v="Occurrence"/>
    <n v="0"/>
    <n v="0.5"/>
    <x v="0"/>
  </r>
  <r>
    <x v="0"/>
    <s v="Phone 3655"/>
    <x v="1"/>
    <s v="Arthur"/>
    <d v="2016-03-02T14:39:00"/>
    <s v="Variant 3"/>
    <s v="Warehouse assistant"/>
    <s v="INBOUND AREA"/>
    <s v="MePhone"/>
    <x v="1"/>
    <s v="€ 2,00 per activity"/>
    <n v="2"/>
    <s v="Occurrence"/>
    <n v="0"/>
    <n v="2"/>
    <x v="1"/>
  </r>
  <r>
    <x v="0"/>
    <s v="Phone 3655"/>
    <x v="2"/>
    <s v="Arthur"/>
    <d v="2016-03-02T14:55:00"/>
    <s v="Variant 3"/>
    <s v="Warehouse assistant"/>
    <s v="INBOUND AREA"/>
    <s v="MePhone"/>
    <x v="1"/>
    <s v="€ 0,50 per activity"/>
    <n v="0.5"/>
    <s v="Occurrence"/>
    <n v="0"/>
    <n v="0.5"/>
    <x v="1"/>
  </r>
  <r>
    <x v="0"/>
    <s v="Phone 3655"/>
    <x v="3"/>
    <s v="Arthur"/>
    <d v="2016-03-02T15:21:24"/>
    <s v="Variant 3"/>
    <s v="Warehouse assistant"/>
    <s v="WAREHOUSE UNCOATED"/>
    <s v="MePhone"/>
    <x v="1"/>
    <s v="€ 0,10 per phone per 24 h"/>
    <n v="0.1"/>
    <s v="Per 24 hours"/>
    <n v="4.7383333333273185"/>
    <n v="0.47383333333273187"/>
    <x v="2"/>
  </r>
  <r>
    <x v="0"/>
    <s v="Phone 3655"/>
    <x v="4"/>
    <s v="Jerome"/>
    <d v="2016-03-07T09:04:36"/>
    <s v="Variant 3"/>
    <s v="Warehouse assistant"/>
    <s v="WAREHOUSE UNCOATED"/>
    <s v="MePhone"/>
    <x v="1"/>
    <s v="€ 0,10 per activity"/>
    <n v="0.1"/>
    <s v="Occurrence"/>
    <n v="0"/>
    <n v="0.1"/>
    <x v="3"/>
  </r>
  <r>
    <x v="0"/>
    <s v="Phone 3655"/>
    <x v="5"/>
    <s v="Alix"/>
    <d v="2016-03-07T13:26:48"/>
    <s v="Variant 3"/>
    <s v="Coater"/>
    <s v="COATING ROOM"/>
    <s v="MePhone"/>
    <x v="1"/>
    <s v="€ 20,00 per hour"/>
    <n v="480"/>
    <s v="Per 24 hours"/>
    <n v="1.4583333337213844E-2"/>
    <n v="7.0000000018626451"/>
    <x v="4"/>
  </r>
  <r>
    <x v="0"/>
    <s v="Phone 3655"/>
    <x v="6"/>
    <s v="Alix"/>
    <d v="2016-03-07T13:47:48"/>
    <s v="Variant 3"/>
    <s v="Coater"/>
    <s v="COATING ROOM"/>
    <s v="MePhone"/>
    <x v="1"/>
    <s v="€ 20,00 per hour"/>
    <n v="480"/>
    <s v="Per 24 hours"/>
    <n v="0"/>
    <n v="0"/>
    <x v="4"/>
  </r>
  <r>
    <x v="0"/>
    <s v="Phone 3655"/>
    <x v="7"/>
    <s v="Elise"/>
    <d v="2016-03-09T15:17:34"/>
    <s v="Variant 3"/>
    <s v="Test engineer"/>
    <s v="TESTING ROOM"/>
    <s v="MePhone"/>
    <x v="1"/>
    <s v="€ 0,75 per activity"/>
    <n v="0.75"/>
    <s v="Occurrence"/>
    <n v="0"/>
    <n v="0.75"/>
    <x v="5"/>
  </r>
  <r>
    <x v="0"/>
    <s v="Phone 3655"/>
    <x v="8"/>
    <s v="Elise"/>
    <d v="2016-03-10T15:47:19"/>
    <s v="Variant 3"/>
    <s v="Test engineer"/>
    <s v="TESTING ROOM"/>
    <s v="MePhone"/>
    <x v="1"/>
    <s v="€ 0,25 per activity"/>
    <n v="0.25"/>
    <s v="Occurrence"/>
    <n v="0"/>
    <n v="0.25"/>
    <x v="5"/>
  </r>
  <r>
    <x v="0"/>
    <s v="Phone 3655"/>
    <x v="10"/>
    <s v="Jerome"/>
    <d v="2016-03-11T12:17:05"/>
    <s v="Variant 3"/>
    <s v="Warehouse assistant"/>
    <s v="WAREHOUSE COATED"/>
    <s v="MePhone"/>
    <x v="1"/>
    <s v="€ 0,10 per phone per 24 h"/>
    <n v="0.1"/>
    <s v="Per 24 hours"/>
    <n v="6.9789930555562023"/>
    <n v="0.6978993055556203"/>
    <x v="2"/>
  </r>
  <r>
    <x v="0"/>
    <s v="Phone 3655"/>
    <x v="11"/>
    <s v="Jerome"/>
    <d v="2016-03-18T11:46:50"/>
    <s v="Variant 3"/>
    <s v="Warehouse assistant"/>
    <s v="WAREHOUSE COATED"/>
    <s v="MePhone"/>
    <x v="1"/>
    <s v="€ 0,10 per activity"/>
    <n v="0.1"/>
    <s v="Occurrence"/>
    <n v="0"/>
    <n v="0.1"/>
    <x v="3"/>
  </r>
  <r>
    <x v="0"/>
    <s v="Phone 3655"/>
    <x v="12"/>
    <s v="Jerome"/>
    <d v="2016-03-18T15:16:36"/>
    <s v="Variant 3"/>
    <s v="Warehouse assistant"/>
    <s v="OUTBOUND AREA"/>
    <s v="MePhone"/>
    <x v="1"/>
    <s v="€ 0,50 per activity"/>
    <n v="0.5"/>
    <s v="Occurrence"/>
    <n v="0"/>
    <n v="0.5"/>
    <x v="6"/>
  </r>
  <r>
    <x v="0"/>
    <s v="Phone 3660"/>
    <x v="0"/>
    <s v="Arthur"/>
    <d v="2016-03-04T08:11:50"/>
    <s v="Variant 2"/>
    <s v="Warehouse assistant"/>
    <s v="INBOUND AREA"/>
    <s v="MePhone"/>
    <x v="0"/>
    <s v="€ 0,50 per activity"/>
    <n v="0.5"/>
    <s v="Occurrence"/>
    <n v="0"/>
    <n v="0.5"/>
    <x v="0"/>
  </r>
  <r>
    <x v="0"/>
    <s v="Phone 3660"/>
    <x v="1"/>
    <s v="Arthur"/>
    <d v="2016-03-04T09:15:02"/>
    <s v="Variant 2"/>
    <s v="Warehouse assistant"/>
    <s v="INBOUND AREA"/>
    <s v="MePhone"/>
    <x v="0"/>
    <s v="€ 2,00 per activity"/>
    <n v="2"/>
    <s v="Occurrence"/>
    <n v="0"/>
    <n v="2"/>
    <x v="1"/>
  </r>
  <r>
    <x v="0"/>
    <s v="Phone 3660"/>
    <x v="2"/>
    <s v="Arthur"/>
    <d v="2016-03-04T09:27:02"/>
    <s v="Variant 2"/>
    <s v="Warehouse assistant"/>
    <s v="INBOUND AREA"/>
    <s v="MePhone"/>
    <x v="0"/>
    <s v="€ 0,50 per activity"/>
    <n v="0.5"/>
    <s v="Occurrence"/>
    <n v="0"/>
    <n v="0.5"/>
    <x v="1"/>
  </r>
  <r>
    <x v="0"/>
    <s v="Phone 3660"/>
    <x v="3"/>
    <s v="Arthur"/>
    <d v="2016-03-04T10:10:14"/>
    <s v="Variant 2"/>
    <s v="Warehouse assistant"/>
    <s v="WAREHOUSE UNCOATED"/>
    <s v="MePhone"/>
    <x v="0"/>
    <s v="€ 0,10 per phone per 24 h"/>
    <n v="0.1"/>
    <s v="Per 24 hours"/>
    <n v="4.0296990740753245"/>
    <n v="0.40296990740753247"/>
    <x v="2"/>
  </r>
  <r>
    <x v="0"/>
    <s v="Phone 3660"/>
    <x v="4"/>
    <s v="Jerome"/>
    <d v="2016-03-08T10:53:00"/>
    <s v="Variant 2"/>
    <s v="Warehouse assistant"/>
    <s v="WAREHOUSE UNCOATED"/>
    <s v="MePhone"/>
    <x v="0"/>
    <s v="€ 0,10 per activity"/>
    <n v="0.1"/>
    <s v="Occurrence"/>
    <n v="0"/>
    <n v="0.1"/>
    <x v="3"/>
  </r>
  <r>
    <x v="0"/>
    <s v="Phone 3660"/>
    <x v="5"/>
    <s v="Alix"/>
    <d v="2016-03-09T15:16:12"/>
    <s v="Variant 2"/>
    <s v="Coater"/>
    <s v="COATING ROOM"/>
    <s v="MePhone"/>
    <x v="0"/>
    <s v="€ 20,00 per hour"/>
    <n v="480"/>
    <s v="Per 24 hours"/>
    <n v="1.3888888883229811E-2"/>
    <n v="6.6666666639503092"/>
    <x v="4"/>
  </r>
  <r>
    <x v="0"/>
    <s v="Phone 3660"/>
    <x v="6"/>
    <s v="Alix"/>
    <d v="2016-03-09T15:36:12"/>
    <s v="Variant 2"/>
    <s v="Coater"/>
    <s v="COATING ROOM"/>
    <s v="MePhone"/>
    <x v="0"/>
    <s v="€ 20,00 per hour"/>
    <n v="480"/>
    <s v="Per 24 hours"/>
    <n v="0"/>
    <n v="0"/>
    <x v="4"/>
  </r>
  <r>
    <x v="0"/>
    <s v="Phone 3660"/>
    <x v="7"/>
    <s v="Edward"/>
    <d v="2016-03-10T16:36:12"/>
    <s v="Variant 2"/>
    <s v="Test engineer"/>
    <s v="TESTING ROOM"/>
    <s v="MePhone"/>
    <x v="0"/>
    <s v="€ 0,75 per activity"/>
    <n v="0.75"/>
    <s v="Occurrence"/>
    <n v="0"/>
    <n v="0.75"/>
    <x v="5"/>
  </r>
  <r>
    <x v="0"/>
    <s v="Phone 3660"/>
    <x v="8"/>
    <s v="Edward"/>
    <d v="2016-03-11T10:35:43"/>
    <s v="Variant 2"/>
    <s v="Test engineer"/>
    <s v="TESTING ROOM"/>
    <s v="MePhone"/>
    <x v="0"/>
    <s v="€ 0,25 per activity"/>
    <n v="0.25"/>
    <s v="Occurrence"/>
    <n v="0"/>
    <n v="0.25"/>
    <x v="5"/>
  </r>
  <r>
    <x v="0"/>
    <s v="Phone 3660"/>
    <x v="9"/>
    <s v="Edward"/>
    <d v="2016-03-11T14:35:43"/>
    <s v="Variant 2"/>
    <s v="Test engineer"/>
    <s v="TESTING ROOM"/>
    <s v="MePhone"/>
    <x v="0"/>
    <s v="€ 2,50 per activity"/>
    <n v="2.5"/>
    <s v="Occurrence"/>
    <n v="0"/>
    <n v="2.5"/>
    <x v="5"/>
  </r>
  <r>
    <x v="0"/>
    <s v="Phone 3660"/>
    <x v="10"/>
    <s v="Jerome"/>
    <d v="2016-03-11T16:05:29"/>
    <s v="Variant 2"/>
    <s v="Warehouse assistant"/>
    <s v="WAREHOUSE COATED"/>
    <s v="MePhone"/>
    <x v="0"/>
    <s v="€ 0,10 per phone per 24 h"/>
    <n v="0.1"/>
    <s v="Per 24 hours"/>
    <n v="5.7289930555562023"/>
    <n v="0.5728993055556203"/>
    <x v="2"/>
  </r>
  <r>
    <x v="0"/>
    <s v="Phone 3660"/>
    <x v="11"/>
    <s v="Jerome"/>
    <d v="2016-03-17T09:35:14"/>
    <s v="Variant 2"/>
    <s v="Warehouse assistant"/>
    <s v="WAREHOUSE COATED"/>
    <s v="MePhone"/>
    <x v="0"/>
    <s v="€ 0,10 per activity"/>
    <n v="0.1"/>
    <s v="Occurrence"/>
    <n v="0"/>
    <n v="0.1"/>
    <x v="3"/>
  </r>
  <r>
    <x v="0"/>
    <s v="Phone 3660"/>
    <x v="12"/>
    <s v="Jerome"/>
    <d v="2016-03-17T15:35:14"/>
    <s v="Variant 2"/>
    <s v="Warehouse assistant"/>
    <s v="OUTBOUND AREA"/>
    <s v="MePhone"/>
    <x v="0"/>
    <s v="€ 0,50 per activity"/>
    <n v="0.5"/>
    <s v="Occurrence"/>
    <n v="0"/>
    <n v="0.5"/>
    <x v="6"/>
  </r>
  <r>
    <x v="0"/>
    <s v="Phone 3657"/>
    <x v="0"/>
    <s v="Tom"/>
    <d v="2016-03-03T08:15:00"/>
    <s v="Variant 5"/>
    <s v="Warehouse manager"/>
    <s v="INBOUND AREA"/>
    <s v="MePhone"/>
    <x v="1"/>
    <s v="€ 0,50 per activity"/>
    <n v="0.5"/>
    <s v="Occurrence"/>
    <n v="0"/>
    <n v="0.5"/>
    <x v="0"/>
  </r>
  <r>
    <x v="0"/>
    <s v="Phone 3657"/>
    <x v="2"/>
    <s v="Tom"/>
    <d v="2016-03-03T08:50:12"/>
    <s v="Variant 5"/>
    <s v="Warehouse manager"/>
    <s v="INBOUND AREA"/>
    <s v="MePhone"/>
    <x v="1"/>
    <s v="€ 0,50 per activity"/>
    <n v="0.5"/>
    <s v="Occurrence"/>
    <n v="0"/>
    <n v="0.5"/>
    <x v="1"/>
  </r>
  <r>
    <x v="0"/>
    <s v="Phone 3657"/>
    <x v="1"/>
    <s v="Tom"/>
    <d v="2016-03-03T08:58:12"/>
    <s v="Variant 5"/>
    <s v="Warehouse manager"/>
    <s v="INBOUND AREA"/>
    <s v="MePhone"/>
    <x v="1"/>
    <s v="€ 2,00 per activity"/>
    <n v="2"/>
    <s v="Occurrence"/>
    <n v="0"/>
    <n v="2"/>
    <x v="1"/>
  </r>
  <r>
    <x v="0"/>
    <s v="Phone 3657"/>
    <x v="3"/>
    <s v="Tom"/>
    <d v="2016-03-03T09:41:24"/>
    <s v="Variant 5"/>
    <s v="Warehouse manager"/>
    <s v="WAREHOUSE UNCOATED"/>
    <s v="MePhone"/>
    <x v="1"/>
    <s v="€ 0,10 per phone per 24 h"/>
    <n v="0.1"/>
    <s v="Per 24 hours"/>
    <n v="8.0299999999988358"/>
    <n v="0.80299999999988358"/>
    <x v="2"/>
  </r>
  <r>
    <x v="0"/>
    <s v="Phone 3657"/>
    <x v="4"/>
    <s v="Tom"/>
    <d v="2016-03-11T10:24:36"/>
    <s v="Variant 5"/>
    <s v="Warehouse manager"/>
    <s v="WAREHOUSE UNCOATED"/>
    <s v="MePhone"/>
    <x v="1"/>
    <s v="€ 0,10 per activity"/>
    <n v="0.1"/>
    <s v="Occurrence"/>
    <n v="0"/>
    <n v="0.1"/>
    <x v="3"/>
  </r>
  <r>
    <x v="0"/>
    <s v="Phone 3657"/>
    <x v="5"/>
    <s v="Alix"/>
    <d v="2016-03-11T11:07:48"/>
    <s v="Variant 5"/>
    <s v="Coater"/>
    <s v="COATING ROOM"/>
    <s v="MePhone"/>
    <x v="1"/>
    <s v="€ 20,00 per hour"/>
    <n v="480"/>
    <s v="Per 24 hours"/>
    <n v="1.5335648145992309E-2"/>
    <n v="7.3611111100763083"/>
    <x v="4"/>
  </r>
  <r>
    <x v="0"/>
    <s v="Phone 3657"/>
    <x v="6"/>
    <s v="Alix"/>
    <d v="2016-03-11T11:29:53"/>
    <s v="Variant 5"/>
    <s v="Coater"/>
    <s v="COATING ROOM"/>
    <s v="MePhone"/>
    <x v="1"/>
    <s v="€ 20,00 per hour"/>
    <n v="480"/>
    <s v="Per 24 hours"/>
    <n v="0"/>
    <n v="0"/>
    <x v="4"/>
  </r>
  <r>
    <x v="0"/>
    <s v="Phone 3657"/>
    <x v="7"/>
    <s v="Edward"/>
    <d v="2016-03-15T10:37:34"/>
    <s v="Variant 5"/>
    <s v="Test engineer"/>
    <s v="TESTING ROOM"/>
    <s v="MePhone"/>
    <x v="1"/>
    <s v="€ 0,75 per activity"/>
    <n v="0.75"/>
    <s v="Occurrence"/>
    <n v="0"/>
    <n v="0.75"/>
    <x v="5"/>
  </r>
  <r>
    <x v="0"/>
    <s v="Phone 3657"/>
    <x v="8"/>
    <s v="Elise"/>
    <d v="2016-03-16T10:07:19"/>
    <s v="Variant 5"/>
    <s v="Test engineer"/>
    <s v="TESTING ROOM"/>
    <s v="MePhone"/>
    <x v="1"/>
    <s v="€ 0,25 per activity"/>
    <n v="0.25"/>
    <s v="Occurrence"/>
    <n v="0"/>
    <n v="0.25"/>
    <x v="5"/>
  </r>
  <r>
    <x v="0"/>
    <s v="Phone 3657"/>
    <x v="13"/>
    <s v="Elise"/>
    <d v="2016-03-16T11:12:00"/>
    <s v="Variant 5"/>
    <s v="Test engineer"/>
    <s v="SCRAPPING AREA"/>
    <s v="MePhone"/>
    <x v="1"/>
    <s v="€ 0,05 per activity"/>
    <n v="0.05"/>
    <s v="Occurrence"/>
    <n v="0"/>
    <n v="0.05"/>
    <x v="5"/>
  </r>
  <r>
    <x v="0"/>
    <s v="Phone 3657"/>
    <x v="14"/>
    <s v="Marie"/>
    <d v="2016-03-20T10:33:50"/>
    <s v="Variant 5"/>
    <s v="CEO"/>
    <s v="SCRAPPING AREA"/>
    <s v="MePhone"/>
    <x v="1"/>
    <s v="€ 0,05 per activity"/>
    <n v="0.05"/>
    <s v="Occurrence"/>
    <n v="0"/>
    <n v="0.05"/>
    <x v="5"/>
  </r>
  <r>
    <x v="0"/>
    <s v="Phone 3657"/>
    <x v="10"/>
    <s v="Tom"/>
    <d v="2016-03-21T15:12:00"/>
    <s v="Variant 5"/>
    <s v="Warehouse manager"/>
    <s v="WAREHOUSE COATED"/>
    <s v="MePhone"/>
    <x v="1"/>
    <s v="€ 0,10 per phone per 24 h"/>
    <n v="0.1"/>
    <s v="Per 24 hours"/>
    <n v="1.7464120370423188"/>
    <n v="0.17464120370423189"/>
    <x v="2"/>
  </r>
  <r>
    <x v="0"/>
    <s v="Phone 3657"/>
    <x v="11"/>
    <s v="Tom"/>
    <d v="2016-03-23T09:06:50"/>
    <s v="Variant 5"/>
    <s v="Warehouse manager"/>
    <s v="WAREHOUSE COATED"/>
    <s v="MePhone"/>
    <x v="1"/>
    <s v="€ 0,10 per activity"/>
    <n v="0.1"/>
    <s v="Occurrence"/>
    <n v="0"/>
    <n v="0.1"/>
    <x v="3"/>
  </r>
  <r>
    <x v="0"/>
    <s v="Phone 3657"/>
    <x v="12"/>
    <s v="Tom"/>
    <d v="2016-03-23T11:06:50"/>
    <s v="Variant 5"/>
    <s v="Warehouse manager"/>
    <s v="OUTBOUND AREA"/>
    <s v="MePhone"/>
    <x v="1"/>
    <s v="€ 0,50 per activity"/>
    <n v="0.5"/>
    <s v="Occurrence"/>
    <n v="0"/>
    <n v="0.5"/>
    <x v="6"/>
  </r>
  <r>
    <x v="0"/>
    <s v="Phone 3659"/>
    <x v="0"/>
    <s v="Tom"/>
    <d v="2016-03-03T11:13:00"/>
    <s v="Variant 6"/>
    <s v="Warehouse manager"/>
    <s v="INBOUND AREA"/>
    <s v="Simsong"/>
    <x v="2"/>
    <s v="€ 0,50 per activity"/>
    <n v="0.5"/>
    <s v="Occurrence"/>
    <n v="0"/>
    <n v="0.5"/>
    <x v="0"/>
  </r>
  <r>
    <x v="0"/>
    <s v="Phone 3659"/>
    <x v="2"/>
    <s v="Tom"/>
    <d v="2016-03-03T11:20:12"/>
    <s v="Variant 6"/>
    <s v="Warehouse manager"/>
    <s v="INBOUND AREA"/>
    <s v="Simsong"/>
    <x v="2"/>
    <s v="€ 0,50 per activity"/>
    <n v="0.5"/>
    <s v="Occurrence"/>
    <n v="0"/>
    <n v="0.5"/>
    <x v="1"/>
  </r>
  <r>
    <x v="0"/>
    <s v="Phone 3659"/>
    <x v="1"/>
    <s v="Tom"/>
    <d v="2016-03-03T11:56:12"/>
    <s v="Variant 6"/>
    <s v="Warehouse manager"/>
    <s v="INBOUND AREA"/>
    <s v="Simsong"/>
    <x v="2"/>
    <s v="€ 2,00 per activity"/>
    <n v="2"/>
    <s v="Occurrence"/>
    <n v="0"/>
    <n v="2"/>
    <x v="1"/>
  </r>
  <r>
    <x v="0"/>
    <s v="Phone 3659"/>
    <x v="3"/>
    <s v="Tom"/>
    <d v="2016-03-03T12:39:24"/>
    <s v="Variant 6"/>
    <s v="Warehouse manager"/>
    <s v="WAREHOUSE UNCOATED"/>
    <s v="Simsong"/>
    <x v="2"/>
    <s v="€ 0,10 per phone per 24 h"/>
    <n v="0.1"/>
    <s v="Per 24 hours"/>
    <n v="5.0299999999988358"/>
    <n v="0.50299999999988365"/>
    <x v="2"/>
  </r>
  <r>
    <x v="0"/>
    <s v="Phone 3659"/>
    <x v="4"/>
    <s v="Tom"/>
    <d v="2016-03-08T13:22:36"/>
    <s v="Variant 6"/>
    <s v="Warehouse manager"/>
    <s v="WAREHOUSE UNCOATED"/>
    <s v="Simsong"/>
    <x v="2"/>
    <s v="€ 0,10 per activity"/>
    <n v="0.1"/>
    <s v="Occurrence"/>
    <n v="0"/>
    <n v="0.1"/>
    <x v="3"/>
  </r>
  <r>
    <x v="0"/>
    <s v="Phone 3659"/>
    <x v="3"/>
    <s v="Tom"/>
    <d v="2016-03-10T11:39:24"/>
    <s v="Variant 6"/>
    <s v="Warehouse manager"/>
    <s v="WAREHOUSE UNCOATED"/>
    <s v="Simsong"/>
    <x v="2"/>
    <s v="€ 0,10 per phone per 24 h"/>
    <n v="0.1"/>
    <s v="Per 24 hours"/>
    <n v="1.0716666666630772"/>
    <n v="0.10716666666630772"/>
    <x v="2"/>
  </r>
  <r>
    <x v="0"/>
    <s v="Phone 3659"/>
    <x v="4"/>
    <s v="Tom"/>
    <d v="2016-03-11T13:22:36"/>
    <s v="Variant 6"/>
    <s v="Warehouse manager"/>
    <s v="WAREHOUSE UNCOATED"/>
    <s v="Simsong"/>
    <x v="2"/>
    <s v="€ 0,10 per activity"/>
    <n v="0.1"/>
    <s v="Occurrence"/>
    <n v="0"/>
    <n v="0.1"/>
    <x v="3"/>
  </r>
  <r>
    <x v="0"/>
    <s v="Phone 3659"/>
    <x v="5"/>
    <s v="Alix"/>
    <d v="2016-03-11T15:14:36"/>
    <s v="Variant 6"/>
    <s v="Coater"/>
    <s v="COATING ROOM"/>
    <s v="Simsong"/>
    <x v="2"/>
    <s v="€ 20,00 per hour"/>
    <n v="480"/>
    <s v="Per 24 hours"/>
    <n v="5.5555555591126904E-3"/>
    <n v="2.6666666683740914"/>
    <x v="4"/>
  </r>
  <r>
    <x v="0"/>
    <s v="Phone 3659"/>
    <x v="6"/>
    <s v="Alix"/>
    <d v="2016-03-11T15:22:36"/>
    <s v="Variant 6"/>
    <s v="Coater"/>
    <s v="COATING ROOM"/>
    <s v="Simsong"/>
    <x v="2"/>
    <s v="€ 20,00 per hour"/>
    <n v="480"/>
    <s v="Per 24 hours"/>
    <n v="0"/>
    <n v="0"/>
    <x v="4"/>
  </r>
  <r>
    <x v="0"/>
    <s v="Phone 3659"/>
    <x v="7"/>
    <s v="Elise"/>
    <d v="2016-03-14T10:35:34"/>
    <s v="Variant 6"/>
    <s v="Test engineer"/>
    <s v="TESTING ROOM"/>
    <s v="Simsong"/>
    <x v="2"/>
    <s v="€ 0,75 per activity"/>
    <n v="0.75"/>
    <s v="Occurrence"/>
    <n v="0"/>
    <n v="0.75"/>
    <x v="5"/>
  </r>
  <r>
    <x v="0"/>
    <s v="Phone 3659"/>
    <x v="8"/>
    <s v="Elise"/>
    <d v="2016-03-15T13:05:19"/>
    <s v="Variant 6"/>
    <s v="Test engineer"/>
    <s v="TESTING ROOM"/>
    <s v="Simsong"/>
    <x v="2"/>
    <s v="€ 0,25 per activity"/>
    <n v="0.25"/>
    <s v="Occurrence"/>
    <n v="0"/>
    <n v="0.25"/>
    <x v="5"/>
  </r>
  <r>
    <x v="0"/>
    <s v="Phone 3659"/>
    <x v="10"/>
    <s v="Tom"/>
    <d v="2016-03-15T14:05:19"/>
    <s v="Variant 6"/>
    <s v="Warehouse manager"/>
    <s v="WAREHOUSE COATED"/>
    <s v="Simsong"/>
    <x v="2"/>
    <s v="€ 0,10 per phone per 24 h"/>
    <n v="0.1"/>
    <s v="Per 24 hours"/>
    <n v="2.916331018517667"/>
    <n v="0.29163310185176672"/>
    <x v="2"/>
  </r>
  <r>
    <x v="0"/>
    <s v="Phone 3659"/>
    <x v="11"/>
    <s v="Tom"/>
    <d v="2016-03-18T12:04:50"/>
    <s v="Variant 6"/>
    <s v="Warehouse manager"/>
    <s v="WAREHOUSE COATED"/>
    <s v="Simsong"/>
    <x v="2"/>
    <s v="€ 0,10 per activity"/>
    <n v="0.1"/>
    <s v="Occurrence"/>
    <n v="0"/>
    <n v="0.1"/>
    <x v="3"/>
  </r>
  <r>
    <x v="0"/>
    <s v="Phone 3659"/>
    <x v="12"/>
    <s v="Tom"/>
    <d v="2016-03-18T16:04:50"/>
    <s v="Variant 6"/>
    <s v="Warehouse manager"/>
    <s v="OUTBOUND AREA"/>
    <s v="Simsong"/>
    <x v="2"/>
    <s v="€ 0,50 per activity"/>
    <n v="0.5"/>
    <s v="Occurrence"/>
    <n v="0"/>
    <n v="0.5"/>
    <x v="6"/>
  </r>
  <r>
    <x v="0"/>
    <s v="Phone 3661"/>
    <x v="0"/>
    <s v="Arthur"/>
    <d v="2016-03-04T08:31:00"/>
    <s v="Variant 4"/>
    <s v="Warehouse assistant"/>
    <s v="INBOUND AREA"/>
    <s v="Simsong"/>
    <x v="1"/>
    <s v="€ 0,50 per activity"/>
    <n v="0.5"/>
    <s v="Occurrence"/>
    <n v="0"/>
    <n v="0.5"/>
    <x v="0"/>
  </r>
  <r>
    <x v="0"/>
    <s v="Phone 3661"/>
    <x v="3"/>
    <s v="Arthur"/>
    <d v="2016-03-04T09:57:24"/>
    <s v="Variant 4"/>
    <s v="Warehouse assistant"/>
    <s v="WAREHOUSE UNCOATED"/>
    <s v="Simsong"/>
    <x v="1"/>
    <s v="€ 0,10 per phone per 24 h"/>
    <n v="0.1"/>
    <s v="Per 24 hours"/>
    <n v="5.0300000000061118"/>
    <n v="0.50300000000061118"/>
    <x v="2"/>
  </r>
  <r>
    <x v="0"/>
    <s v="Phone 3661"/>
    <x v="4"/>
    <s v="Jerome"/>
    <d v="2016-03-09T10:40:36"/>
    <s v="Variant 4"/>
    <s v="Warehouse assistant"/>
    <s v="WAREHOUSE UNCOATED"/>
    <s v="Simsong"/>
    <x v="1"/>
    <s v="€ 0,10 per activity"/>
    <n v="0.1"/>
    <s v="Occurrence"/>
    <n v="0"/>
    <n v="0.1"/>
    <x v="3"/>
  </r>
  <r>
    <x v="0"/>
    <s v="Phone 3661"/>
    <x v="5"/>
    <s v="Alix"/>
    <d v="2016-03-09T15:00:22"/>
    <s v="Variant 4"/>
    <s v="Coater"/>
    <s v="COATING ROOM"/>
    <s v="Simsong"/>
    <x v="1"/>
    <s v="€ 20,00 per hour"/>
    <n v="480"/>
    <s v="Per 24 hours"/>
    <n v="6.9444444452528842E-3"/>
    <n v="3.3333333337213844"/>
    <x v="4"/>
  </r>
  <r>
    <x v="0"/>
    <s v="Phone 3661"/>
    <x v="6"/>
    <s v="Alix"/>
    <d v="2016-03-09T15:10:22"/>
    <s v="Variant 4"/>
    <s v="Coater"/>
    <s v="COATING ROOM"/>
    <s v="Simsong"/>
    <x v="1"/>
    <s v="€ 20,00 per hour"/>
    <n v="480"/>
    <s v="Per 24 hours"/>
    <n v="0"/>
    <n v="0"/>
    <x v="4"/>
  </r>
  <r>
    <x v="0"/>
    <s v="Phone 3661"/>
    <x v="7"/>
    <s v="Edward"/>
    <d v="2016-03-11T08:40:07"/>
    <s v="Variant 4"/>
    <s v="Test engineer"/>
    <s v="TESTING ROOM"/>
    <s v="Simsong"/>
    <x v="1"/>
    <s v="€ 0,75 per activity"/>
    <n v="0.75"/>
    <s v="Occurrence"/>
    <n v="0"/>
    <n v="0.75"/>
    <x v="5"/>
  </r>
  <r>
    <x v="0"/>
    <s v="Phone 3661"/>
    <x v="8"/>
    <s v="Elise"/>
    <d v="2016-03-14T09:09:53"/>
    <s v="Variant 4"/>
    <s v="Test engineer"/>
    <s v="TESTING ROOM"/>
    <s v="Simsong"/>
    <x v="1"/>
    <s v="€ 0,25 per activity"/>
    <n v="0.25"/>
    <s v="Occurrence"/>
    <n v="0"/>
    <n v="0.25"/>
    <x v="5"/>
  </r>
  <r>
    <x v="0"/>
    <s v="Phone 3661"/>
    <x v="10"/>
    <s v="Jerome"/>
    <d v="2016-03-14T10:23:53"/>
    <s v="Variant 4"/>
    <s v="Warehouse assistant"/>
    <s v="WAREHOUSE COATED"/>
    <s v="Simsong"/>
    <x v="1"/>
    <s v="€ 0,10 per phone per 24 h"/>
    <n v="0.1"/>
    <s v="Per 24 hours"/>
    <n v="13.906608796300134"/>
    <n v="1.3906608796300135"/>
    <x v="2"/>
  </r>
  <r>
    <x v="0"/>
    <s v="Phone 3661"/>
    <x v="11"/>
    <s v="Jerome"/>
    <d v="2016-03-28T08:09:24"/>
    <s v="Variant 4"/>
    <s v="Warehouse assistant"/>
    <s v="WAREHOUSE COATED"/>
    <s v="Simsong"/>
    <x v="1"/>
    <s v="€ 0,10 per activity"/>
    <n v="0.1"/>
    <s v="Occurrence"/>
    <n v="0"/>
    <n v="0.1"/>
    <x v="3"/>
  </r>
  <r>
    <x v="0"/>
    <s v="Phone 3661"/>
    <x v="12"/>
    <s v="Jerome"/>
    <d v="2016-03-28T11:30:00"/>
    <s v="Variant 4"/>
    <s v="Warehouse assistant"/>
    <s v="OUTBOUND AREA"/>
    <s v="Simsong"/>
    <x v="1"/>
    <s v="€ 0,50 per activity"/>
    <n v="0.5"/>
    <s v="Occurrence"/>
    <n v="0"/>
    <n v="0.5"/>
    <x v="6"/>
  </r>
  <r>
    <x v="0"/>
    <s v="Phone 3664"/>
    <x v="0"/>
    <s v="Arthur"/>
    <d v="2016-03-04T13:15:00"/>
    <s v="Variant 7"/>
    <s v="Warehouse assistant"/>
    <s v="INBOUND AREA"/>
    <s v="MePhone"/>
    <x v="0"/>
    <s v="€ 0,50 per activity"/>
    <n v="0.5"/>
    <s v="Occurrence"/>
    <n v="0"/>
    <n v="0.5"/>
    <x v="0"/>
  </r>
  <r>
    <x v="0"/>
    <s v="Phone 3664"/>
    <x v="2"/>
    <s v="Arthur"/>
    <d v="2016-03-04T14:03:00"/>
    <s v="Variant 7"/>
    <s v="Warehouse assistant"/>
    <s v="INBOUND AREA"/>
    <s v="MePhone"/>
    <x v="0"/>
    <s v="€ 0,50 per activity"/>
    <n v="0.5"/>
    <s v="Occurrence"/>
    <n v="0"/>
    <n v="0.5"/>
    <x v="1"/>
  </r>
  <r>
    <x v="0"/>
    <s v="Phone 3664"/>
    <x v="1"/>
    <s v="Arthur"/>
    <d v="2016-03-04T14:51:00"/>
    <s v="Variant 7"/>
    <s v="Warehouse assistant"/>
    <s v="INBOUND AREA"/>
    <s v="MePhone"/>
    <x v="0"/>
    <s v="€ 2,00 per activity"/>
    <n v="2"/>
    <s v="Occurrence"/>
    <n v="0"/>
    <n v="2"/>
    <x v="1"/>
  </r>
  <r>
    <x v="0"/>
    <s v="Phone 3664"/>
    <x v="3"/>
    <s v="Arthur"/>
    <d v="2016-03-04T16:59:00"/>
    <s v="Variant 7"/>
    <s v="Warehouse assistant"/>
    <s v="WAREHOUSE UNCOATED"/>
    <s v="MePhone"/>
    <x v="0"/>
    <s v="€ 0,10 per phone per 24 h"/>
    <n v="0.1"/>
    <s v="Per 24 hours"/>
    <n v="5.7455555555570754"/>
    <n v="0.57455555555570759"/>
    <x v="2"/>
  </r>
  <r>
    <x v="0"/>
    <s v="Phone 3664"/>
    <x v="4"/>
    <s v="Jerome"/>
    <d v="2016-03-10T10:52:36"/>
    <s v="Variant 7"/>
    <s v="Warehouse assistant"/>
    <s v="WAREHOUSE UNCOATED"/>
    <s v="MePhone"/>
    <x v="0"/>
    <s v="€ 0,10 per activity"/>
    <n v="0.1"/>
    <s v="Occurrence"/>
    <n v="0"/>
    <n v="0.1"/>
    <x v="3"/>
  </r>
  <r>
    <x v="0"/>
    <s v="Phone 3664"/>
    <x v="5"/>
    <s v="Alix"/>
    <d v="2016-03-10T13:04:22"/>
    <s v="Variant 7"/>
    <s v="Coater"/>
    <s v="COATING ROOM"/>
    <s v="MePhone"/>
    <x v="0"/>
    <s v="€ 20,00 per hour"/>
    <n v="480"/>
    <s v="Per 24 hours"/>
    <n v="8.333333331393078E-3"/>
    <n v="3.9999999990686774"/>
    <x v="4"/>
  </r>
  <r>
    <x v="0"/>
    <s v="Phone 3664"/>
    <x v="6"/>
    <s v="Alix"/>
    <d v="2016-03-10T13:16:22"/>
    <s v="Variant 7"/>
    <s v="Coater"/>
    <s v="COATING ROOM"/>
    <s v="MePhone"/>
    <x v="0"/>
    <s v="€ 20,00 per hour"/>
    <n v="480"/>
    <s v="Per 24 hours"/>
    <n v="0"/>
    <n v="0"/>
    <x v="4"/>
  </r>
  <r>
    <x v="0"/>
    <s v="Phone 3664"/>
    <x v="7"/>
    <s v="Edward"/>
    <d v="2016-03-11T15:16:22"/>
    <s v="Variant 7"/>
    <s v="Test engineer"/>
    <s v="TESTING ROOM"/>
    <s v="MePhone"/>
    <x v="0"/>
    <s v="€ 0,75 per activity"/>
    <n v="0.75"/>
    <s v="Occurrence"/>
    <n v="0"/>
    <n v="0.75"/>
    <x v="5"/>
  </r>
  <r>
    <x v="0"/>
    <s v="Phone 3664"/>
    <x v="8"/>
    <s v="Elise"/>
    <d v="2016-03-14T11:30:22"/>
    <s v="Variant 7"/>
    <s v="Test engineer"/>
    <s v="TESTING ROOM"/>
    <s v="MePhone"/>
    <x v="0"/>
    <s v="€ 0,25 per activity"/>
    <n v="0.25"/>
    <s v="Occurrence"/>
    <n v="0"/>
    <n v="0.25"/>
    <x v="5"/>
  </r>
  <r>
    <x v="0"/>
    <s v="Phone 3664"/>
    <x v="9"/>
    <s v="Elise"/>
    <d v="2016-03-14T16:30:22"/>
    <s v="Variant 7"/>
    <s v="Test engineer"/>
    <s v="TESTING ROOM"/>
    <s v="MePhone"/>
    <x v="0"/>
    <s v="€ 2,50 per activity"/>
    <n v="2.5"/>
    <s v="Occurrence"/>
    <n v="0"/>
    <n v="2.5"/>
    <x v="5"/>
  </r>
  <r>
    <x v="0"/>
    <s v="Phone 3664"/>
    <x v="10"/>
    <s v="Jerome"/>
    <d v="2016-03-14T17:45:38"/>
    <s v="Variant 7"/>
    <s v="Warehouse assistant"/>
    <s v="WAREHOUSE COATED"/>
    <s v="MePhone"/>
    <x v="0"/>
    <s v="€ 0,10 per phone per 24 h"/>
    <n v="0.1"/>
    <s v="Per 24 hours"/>
    <n v="14.687337962961465"/>
    <n v="1.4687337962961466"/>
    <x v="2"/>
  </r>
  <r>
    <x v="0"/>
    <s v="Phone 3664"/>
    <x v="11"/>
    <s v="Jerome"/>
    <d v="2016-03-29T10:15:24"/>
    <s v="Variant 7"/>
    <s v="Warehouse assistant"/>
    <s v="WAREHOUSE COATED"/>
    <s v="MePhone"/>
    <x v="0"/>
    <s v="€ 0,10 per activity"/>
    <n v="0.1"/>
    <s v="Occurrence"/>
    <n v="0"/>
    <n v="0.1"/>
    <x v="3"/>
  </r>
  <r>
    <x v="0"/>
    <s v="Phone 3664"/>
    <x v="12"/>
    <s v="Jerome"/>
    <d v="2016-03-29T13:55:00"/>
    <s v="Variant 7"/>
    <s v="Warehouse assistant"/>
    <s v="OUTBOUND AREA"/>
    <s v="MePhone"/>
    <x v="0"/>
    <s v="€ 0,50 per activity"/>
    <n v="0.5"/>
    <s v="Occurrence"/>
    <n v="0"/>
    <n v="0.5"/>
    <x v="6"/>
  </r>
  <r>
    <x v="0"/>
    <s v="Phone 3665"/>
    <x v="0"/>
    <s v="Arthur"/>
    <d v="2016-03-04T15:42:00"/>
    <s v="Variant 8"/>
    <s v="Warehouse assistant"/>
    <s v="INBOUND AREA"/>
    <s v="Simsong"/>
    <x v="2"/>
    <s v="€ 0,50 per activity"/>
    <n v="0.5"/>
    <s v="Occurrence"/>
    <n v="0"/>
    <n v="0.5"/>
    <x v="0"/>
  </r>
  <r>
    <x v="0"/>
    <s v="Phone 3665"/>
    <x v="2"/>
    <s v="Arthur"/>
    <d v="2016-03-04T16:25:12"/>
    <s v="Variant 8"/>
    <s v="Warehouse assistant"/>
    <s v="INBOUND AREA"/>
    <s v="Simsong"/>
    <x v="2"/>
    <s v="€ 0,50 per activity"/>
    <n v="0.5"/>
    <s v="Occurrence"/>
    <n v="0"/>
    <n v="0.5"/>
    <x v="1"/>
  </r>
  <r>
    <x v="0"/>
    <s v="Phone 3665"/>
    <x v="1"/>
    <s v="Arthur"/>
    <d v="2016-03-04T16:29:12"/>
    <s v="Variant 8"/>
    <s v="Warehouse assistant"/>
    <s v="INBOUND AREA"/>
    <s v="Simsong"/>
    <x v="2"/>
    <s v="€ 2,00 per activity"/>
    <n v="2"/>
    <s v="Occurrence"/>
    <n v="0"/>
    <n v="2"/>
    <x v="1"/>
  </r>
  <r>
    <x v="0"/>
    <s v="Phone 3665"/>
    <x v="3"/>
    <s v="Arthur"/>
    <d v="2016-03-04T17:08:24"/>
    <s v="Variant 8"/>
    <s v="Warehouse assistant"/>
    <s v="WAREHOUSE UNCOATED"/>
    <s v="Simsong"/>
    <x v="2"/>
    <s v="€ 0,10 per phone per 24 h"/>
    <n v="0.1"/>
    <s v="Per 24 hours"/>
    <n v="7.0299999999988358"/>
    <n v="0.70299999999988361"/>
    <x v="2"/>
  </r>
  <r>
    <x v="0"/>
    <s v="Phone 3665"/>
    <x v="4"/>
    <s v="Jerome"/>
    <d v="2016-03-11T17:51:36"/>
    <s v="Variant 8"/>
    <s v="Warehouse assistant"/>
    <s v="WAREHOUSE UNCOATED"/>
    <s v="Simsong"/>
    <x v="2"/>
    <s v="€ 0,10 per activity"/>
    <n v="0.1"/>
    <s v="Occurrence"/>
    <n v="0"/>
    <n v="0.1"/>
    <x v="3"/>
  </r>
  <r>
    <x v="0"/>
    <s v="Phone 3665"/>
    <x v="5"/>
    <s v="Alix"/>
    <d v="2016-03-14T08:03:22"/>
    <s v="Variant 8"/>
    <s v="Coater"/>
    <s v="COATING ROOM"/>
    <s v="Simsong"/>
    <x v="2"/>
    <s v="€ 20,00 per hour"/>
    <n v="480"/>
    <s v="Per 24 hours"/>
    <n v="1.2499999997089617E-2"/>
    <n v="5.9999999986030161"/>
    <x v="4"/>
  </r>
  <r>
    <x v="0"/>
    <s v="Phone 3665"/>
    <x v="6"/>
    <s v="Alix"/>
    <d v="2016-03-14T08:21:22"/>
    <s v="Variant 8"/>
    <s v="Coater"/>
    <s v="COATING ROOM"/>
    <s v="Simsong"/>
    <x v="2"/>
    <s v="€ 20,00 per hour"/>
    <n v="480"/>
    <s v="Per 24 hours"/>
    <n v="0"/>
    <n v="0"/>
    <x v="4"/>
  </r>
  <r>
    <x v="0"/>
    <s v="Phone 3665"/>
    <x v="7"/>
    <s v="Edward"/>
    <d v="2016-03-15T16:51:07"/>
    <s v="Variant 8"/>
    <s v="Test engineer"/>
    <s v="TESTING ROOM"/>
    <s v="Simsong"/>
    <x v="2"/>
    <s v="€ 0,75 per activity"/>
    <n v="0.75"/>
    <s v="Occurrence"/>
    <n v="0"/>
    <n v="0.75"/>
    <x v="5"/>
  </r>
  <r>
    <x v="0"/>
    <s v="Phone 3665"/>
    <x v="8"/>
    <s v="Elise"/>
    <d v="2016-03-16T10:20:53"/>
    <s v="Variant 8"/>
    <s v="Test engineer"/>
    <s v="TESTING ROOM"/>
    <s v="Simsong"/>
    <x v="2"/>
    <s v="€ 0,25 per activity"/>
    <n v="0.25"/>
    <s v="Occurrence"/>
    <n v="0"/>
    <n v="0.25"/>
    <x v="5"/>
  </r>
  <r>
    <x v="0"/>
    <s v="Phone 3665"/>
    <x v="10"/>
    <s v="Jerome"/>
    <d v="2016-03-16T15:30:00"/>
    <s v="Variant 8"/>
    <s v="Warehouse assistant"/>
    <s v="WAREHOUSE COATED"/>
    <s v="Simsong"/>
    <x v="2"/>
    <s v="€ 0,10 per phone per 24 h"/>
    <n v="0.1"/>
    <s v="Per 24 hours"/>
    <n v="6"/>
    <n v="0.60000000000000009"/>
    <x v="2"/>
  </r>
  <r>
    <x v="0"/>
    <s v="Phone 3665"/>
    <x v="11"/>
    <s v="Jerome"/>
    <d v="2016-03-22T15:30:00"/>
    <s v="Variant 8"/>
    <s v="Warehouse assistant"/>
    <s v="WAREHOUSE COATED"/>
    <s v="Simsong"/>
    <x v="2"/>
    <s v="€ 0,10 per activity"/>
    <n v="0.1"/>
    <s v="Occurrence"/>
    <n v="0"/>
    <n v="0.1"/>
    <x v="3"/>
  </r>
  <r>
    <x v="0"/>
    <s v="Phone 3665"/>
    <x v="10"/>
    <s v="Jerome"/>
    <d v="2016-03-23T09:30:00"/>
    <s v="Variant 8"/>
    <s v="Warehouse assistant"/>
    <s v="WAREHOUSE COATED"/>
    <s v="Simsong"/>
    <x v="2"/>
    <s v="€ 0,10 per phone per 24 h"/>
    <n v="0.1"/>
    <s v="Per 24 hours"/>
    <n v="1.9951388888875954"/>
    <n v="0.19951388888875954"/>
    <x v="2"/>
  </r>
  <r>
    <x v="0"/>
    <s v="Phone 3665"/>
    <x v="11"/>
    <s v="Jerome"/>
    <d v="2016-03-25T09:23:00"/>
    <s v="Variant 8"/>
    <s v="Warehouse assistant"/>
    <s v="WAREHOUSE COATED"/>
    <s v="Simsong"/>
    <x v="2"/>
    <s v="€ 0,10 per activity"/>
    <n v="0.1"/>
    <s v="Occurrence"/>
    <n v="0"/>
    <n v="0.1"/>
    <x v="3"/>
  </r>
  <r>
    <x v="0"/>
    <s v="Phone 3665"/>
    <x v="12"/>
    <s v="Jerome"/>
    <d v="2016-03-25T14:30:00"/>
    <s v="Variant 8"/>
    <s v="Warehouse assistant"/>
    <s v="OUTBOUND AREA"/>
    <s v="Simsong"/>
    <x v="2"/>
    <s v="€ 0,50 per activity"/>
    <n v="0.5"/>
    <s v="Occurrence"/>
    <n v="0"/>
    <n v="0.5"/>
    <x v="6"/>
  </r>
  <r>
    <x v="0"/>
    <s v="Phone 3666"/>
    <x v="0"/>
    <s v="Arthur"/>
    <d v="2016-03-04T16:19:00"/>
    <s v="Variant 9"/>
    <s v="Warehouse assistant"/>
    <s v="INBOUND AREA"/>
    <s v="MePhone"/>
    <x v="1"/>
    <s v="€ 0,50 per activity"/>
    <n v="0.5"/>
    <s v="Occurrence"/>
    <n v="0"/>
    <n v="0.5"/>
    <x v="0"/>
  </r>
  <r>
    <x v="0"/>
    <s v="Phone 3666"/>
    <x v="1"/>
    <s v="Arthur"/>
    <d v="2016-03-04T17:02:12"/>
    <s v="Variant 9"/>
    <s v="Warehouse assistant"/>
    <s v="INBOUND AREA"/>
    <s v="MePhone"/>
    <x v="1"/>
    <s v="€ 2,00 per activity"/>
    <n v="2"/>
    <s v="Occurrence"/>
    <n v="0"/>
    <n v="2"/>
    <x v="1"/>
  </r>
  <r>
    <x v="0"/>
    <s v="Phone 3666"/>
    <x v="2"/>
    <s v="Arthur"/>
    <d v="2016-03-04T17:10:00"/>
    <s v="Variant 9"/>
    <s v="Warehouse assistant"/>
    <s v="INBOUND AREA"/>
    <s v="MePhone"/>
    <x v="1"/>
    <s v="€ 0,50 per activity"/>
    <n v="0.5"/>
    <s v="Occurrence"/>
    <n v="0"/>
    <n v="0.5"/>
    <x v="1"/>
  </r>
  <r>
    <x v="0"/>
    <s v="Phone 3666"/>
    <x v="3"/>
    <s v="Arthur"/>
    <d v="2016-03-04T17:45:24"/>
    <s v="Variant 9"/>
    <s v="Warehouse assistant"/>
    <s v="WAREHOUSE UNCOATED"/>
    <s v="MePhone"/>
    <x v="1"/>
    <s v="€ 0,10 per phone per 24 h"/>
    <n v="0.1"/>
    <s v="Per 24 hours"/>
    <n v="10.654999999998836"/>
    <n v="1.0654999999998835"/>
    <x v="2"/>
  </r>
  <r>
    <x v="0"/>
    <s v="Phone 3666"/>
    <x v="4"/>
    <s v="Jerome"/>
    <d v="2016-03-15T09:28:36"/>
    <s v="Variant 9"/>
    <s v="Warehouse assistant"/>
    <s v="WAREHOUSE UNCOATED"/>
    <s v="MePhone"/>
    <x v="1"/>
    <s v="€ 0,10 per activity"/>
    <n v="0.1"/>
    <s v="Occurrence"/>
    <n v="0"/>
    <n v="0.1"/>
    <x v="3"/>
  </r>
  <r>
    <x v="0"/>
    <s v="Phone 3666"/>
    <x v="5"/>
    <s v="Alix"/>
    <d v="2016-03-15T13:42:18"/>
    <s v="Variant 9"/>
    <s v="Coater"/>
    <s v="COATING ROOM"/>
    <s v="MePhone"/>
    <x v="1"/>
    <s v="€ 20,00 per hour"/>
    <n v="480"/>
    <s v="Per 24 hours"/>
    <n v="1.1157407403516117E-2"/>
    <n v="5.3555555536877364"/>
    <x v="4"/>
  </r>
  <r>
    <x v="0"/>
    <s v="Phone 3666"/>
    <x v="6"/>
    <s v="Alix"/>
    <d v="2016-03-15T13:58:22"/>
    <s v="Variant 9"/>
    <s v="Coater"/>
    <s v="COATING ROOM"/>
    <s v="MePhone"/>
    <x v="1"/>
    <s v="€ 20,00 per hour"/>
    <n v="480"/>
    <s v="Per 24 hours"/>
    <n v="0"/>
    <n v="0"/>
    <x v="4"/>
  </r>
  <r>
    <x v="0"/>
    <s v="Phone 3666"/>
    <x v="7"/>
    <s v="Edward"/>
    <d v="2016-03-16T17:28:07"/>
    <s v="Variant 9"/>
    <s v="Test engineer"/>
    <s v="TESTING ROOM"/>
    <s v="MePhone"/>
    <x v="1"/>
    <s v="€ 0,75 per activity"/>
    <n v="0.75"/>
    <s v="Occurrence"/>
    <n v="0"/>
    <n v="0.75"/>
    <x v="5"/>
  </r>
  <r>
    <x v="0"/>
    <s v="Phone 3666"/>
    <x v="8"/>
    <s v="Edward"/>
    <d v="2016-03-17T13:57:53"/>
    <s v="Variant 9"/>
    <s v="Test engineer"/>
    <s v="TESTING ROOM"/>
    <s v="MePhone"/>
    <x v="1"/>
    <s v="€ 0,25 per activity"/>
    <n v="0.25"/>
    <s v="Occurrence"/>
    <n v="0"/>
    <n v="0.25"/>
    <x v="5"/>
  </r>
  <r>
    <x v="0"/>
    <s v="Phone 3666"/>
    <x v="8"/>
    <s v="Elise"/>
    <d v="2016-03-18T11:57:53"/>
    <s v="Variant 9"/>
    <s v="Test engineer"/>
    <s v="TESTING ROOM"/>
    <s v="MePhone"/>
    <x v="1"/>
    <s v="€ 0,25 per activity"/>
    <n v="0.25"/>
    <s v="Occurrence"/>
    <n v="0"/>
    <n v="0.25"/>
    <x v="5"/>
  </r>
  <r>
    <x v="0"/>
    <s v="Phone 3666"/>
    <x v="10"/>
    <s v="Jerome"/>
    <d v="2016-03-18T16:27:38"/>
    <s v="Variant 9"/>
    <s v="Warehouse assistant"/>
    <s v="WAREHOUSE COATED"/>
    <s v="MePhone"/>
    <x v="1"/>
    <s v="€ 0,10 per phone per 24 h"/>
    <n v="0.1"/>
    <s v="Per 24 hours"/>
    <n v="9.7051157407404389"/>
    <n v="0.97051157407404398"/>
    <x v="2"/>
  </r>
  <r>
    <x v="0"/>
    <s v="Phone 3666"/>
    <x v="11"/>
    <s v="Jerome"/>
    <d v="2016-03-28T09:23:00"/>
    <s v="Variant 9"/>
    <s v="Warehouse assistant"/>
    <s v="WAREHOUSE COATED"/>
    <s v="MePhone"/>
    <x v="1"/>
    <s v="€ 0,10 per activity"/>
    <n v="0.1"/>
    <s v="Occurrence"/>
    <n v="0"/>
    <n v="0.1"/>
    <x v="3"/>
  </r>
  <r>
    <x v="0"/>
    <s v="Phone 3666"/>
    <x v="12"/>
    <s v="Jerome"/>
    <d v="2016-03-28T11:25:00"/>
    <s v="Variant 9"/>
    <s v="Warehouse assistant"/>
    <s v="OUTBOUND AREA"/>
    <s v="MePhone"/>
    <x v="1"/>
    <s v="€ 0,50 per activity"/>
    <n v="0.5"/>
    <s v="Occurrence"/>
    <n v="0"/>
    <n v="0.5"/>
    <x v="6"/>
  </r>
  <r>
    <x v="0"/>
    <s v="Phone 3668"/>
    <x v="0"/>
    <s v="Arthur"/>
    <d v="2016-03-07T10:36:00"/>
    <s v="Variant 3"/>
    <s v="Warehouse assistant"/>
    <s v="INBOUND AREA"/>
    <s v="Simsong"/>
    <x v="2"/>
    <s v="€ 0,50 per activity"/>
    <n v="0.5"/>
    <s v="Occurrence"/>
    <n v="0"/>
    <n v="0.5"/>
    <x v="0"/>
  </r>
  <r>
    <x v="0"/>
    <s v="Phone 3668"/>
    <x v="1"/>
    <s v="Arthur"/>
    <d v="2016-03-07T11:07:12"/>
    <s v="Variant 3"/>
    <s v="Warehouse assistant"/>
    <s v="INBOUND AREA"/>
    <s v="Simsong"/>
    <x v="2"/>
    <s v="€ 2,00 per activity"/>
    <n v="2"/>
    <s v="Occurrence"/>
    <n v="0"/>
    <n v="2"/>
    <x v="1"/>
  </r>
  <r>
    <x v="0"/>
    <s v="Phone 3668"/>
    <x v="2"/>
    <s v="Arthur"/>
    <d v="2016-03-07T11:19:12"/>
    <s v="Variant 3"/>
    <s v="Warehouse assistant"/>
    <s v="INBOUND AREA"/>
    <s v="Simsong"/>
    <x v="2"/>
    <s v="€ 0,50 per activity"/>
    <n v="0.5"/>
    <s v="Occurrence"/>
    <n v="0"/>
    <n v="0.5"/>
    <x v="1"/>
  </r>
  <r>
    <x v="0"/>
    <s v="Phone 3668"/>
    <x v="3"/>
    <s v="Arthur"/>
    <d v="2016-03-07T12:02:24"/>
    <s v="Variant 3"/>
    <s v="Warehouse assistant"/>
    <s v="WAREHOUSE UNCOATED"/>
    <s v="Simsong"/>
    <x v="2"/>
    <s v="€ 0,10 per phone per 24 h"/>
    <n v="0.1"/>
    <s v="Per 24 hours"/>
    <n v="2.1133333333345945"/>
    <n v="0.21133333333345947"/>
    <x v="2"/>
  </r>
  <r>
    <x v="0"/>
    <s v="Phone 3668"/>
    <x v="4"/>
    <s v="Jerome"/>
    <d v="2016-03-09T14:45:36"/>
    <s v="Variant 3"/>
    <s v="Warehouse assistant"/>
    <s v="WAREHOUSE UNCOATED"/>
    <s v="Simsong"/>
    <x v="2"/>
    <s v="€ 0,10 per activity"/>
    <n v="0.1"/>
    <s v="Occurrence"/>
    <n v="0"/>
    <n v="0.1"/>
    <x v="3"/>
  </r>
  <r>
    <x v="0"/>
    <s v="Phone 3668"/>
    <x v="5"/>
    <s v="Alix"/>
    <d v="2016-03-09T16:06:22"/>
    <s v="Variant 3"/>
    <s v="Coater"/>
    <s v="COATING ROOM"/>
    <s v="Simsong"/>
    <x v="2"/>
    <s v="€ 20,00 per hour"/>
    <n v="480"/>
    <s v="Per 24 hours"/>
    <n v="6.2499999985448085E-3"/>
    <n v="2.9999999993015081"/>
    <x v="4"/>
  </r>
  <r>
    <x v="0"/>
    <s v="Phone 3668"/>
    <x v="6"/>
    <s v="Alix"/>
    <d v="2016-03-09T16:15:22"/>
    <s v="Variant 3"/>
    <s v="Coater"/>
    <s v="COATING ROOM"/>
    <s v="Simsong"/>
    <x v="2"/>
    <s v="€ 20,00 per hour"/>
    <n v="480"/>
    <s v="Per 24 hours"/>
    <n v="0"/>
    <n v="0"/>
    <x v="4"/>
  </r>
  <r>
    <x v="0"/>
    <s v="Phone 3668"/>
    <x v="7"/>
    <s v="Edward"/>
    <d v="2016-03-11T09:45:07"/>
    <s v="Variant 3"/>
    <s v="Test engineer"/>
    <s v="TESTING ROOM"/>
    <s v="Simsong"/>
    <x v="2"/>
    <s v="€ 0,75 per activity"/>
    <n v="0.75"/>
    <s v="Occurrence"/>
    <n v="0"/>
    <n v="0.75"/>
    <x v="5"/>
  </r>
  <r>
    <x v="0"/>
    <s v="Phone 3668"/>
    <x v="8"/>
    <s v="Elise"/>
    <d v="2016-03-15T11:14:53"/>
    <s v="Variant 3"/>
    <s v="Test engineer"/>
    <s v="TESTING ROOM"/>
    <s v="Simsong"/>
    <x v="2"/>
    <s v="€ 0,25 per activity"/>
    <n v="0.25"/>
    <s v="Occurrence"/>
    <n v="0"/>
    <n v="0.25"/>
    <x v="5"/>
  </r>
  <r>
    <x v="0"/>
    <s v="Phone 3668"/>
    <x v="10"/>
    <s v="Jerome"/>
    <d v="2016-03-15T15:56:53"/>
    <s v="Variant 3"/>
    <s v="Warehouse assistant"/>
    <s v="WAREHOUSE COATED"/>
    <s v="Simsong"/>
    <x v="2"/>
    <s v="€ 0,10 per phone per 24 h"/>
    <n v="0.1"/>
    <s v="Per 24 hours"/>
    <n v="13.762164351850515"/>
    <n v="1.3762164351850517"/>
    <x v="2"/>
  </r>
  <r>
    <x v="0"/>
    <s v="Phone 3668"/>
    <x v="11"/>
    <s v="Jerome"/>
    <d v="2016-03-29T10:14:24"/>
    <s v="Variant 3"/>
    <s v="Warehouse assistant"/>
    <s v="WAREHOUSE COATED"/>
    <s v="Simsong"/>
    <x v="2"/>
    <s v="€ 0,10 per activity"/>
    <n v="0.1"/>
    <s v="Occurrence"/>
    <n v="0"/>
    <n v="0.1"/>
    <x v="3"/>
  </r>
  <r>
    <x v="0"/>
    <s v="Phone 3668"/>
    <x v="12"/>
    <s v="Jerome"/>
    <d v="2016-03-29T15:34:24"/>
    <s v="Variant 3"/>
    <s v="Warehouse assistant"/>
    <s v="OUTBOUND AREA"/>
    <s v="Simsong"/>
    <x v="2"/>
    <s v="€ 0,50 per activity"/>
    <n v="0.5"/>
    <s v="Occurrence"/>
    <n v="0"/>
    <n v="0.5"/>
    <x v="6"/>
  </r>
  <r>
    <x v="0"/>
    <s v="Phone 3669"/>
    <x v="0"/>
    <s v="Arthur"/>
    <d v="2016-03-07T14:15:00"/>
    <s v="Variant 2"/>
    <s v="Warehouse assistant"/>
    <s v="INBOUND AREA"/>
    <s v="MePhone"/>
    <x v="0"/>
    <s v="€ 0,50 per activity"/>
    <n v="0.5"/>
    <s v="Occurrence"/>
    <n v="0"/>
    <n v="0.5"/>
    <x v="0"/>
  </r>
  <r>
    <x v="0"/>
    <s v="Phone 3669"/>
    <x v="1"/>
    <s v="Arthur"/>
    <d v="2016-03-07T14:51:00"/>
    <s v="Variant 2"/>
    <s v="Warehouse assistant"/>
    <s v="INBOUND AREA"/>
    <s v="MePhone"/>
    <x v="0"/>
    <s v="€ 2,00 per activity"/>
    <n v="2"/>
    <s v="Occurrence"/>
    <n v="0"/>
    <n v="2"/>
    <x v="1"/>
  </r>
  <r>
    <x v="0"/>
    <s v="Phone 3669"/>
    <x v="2"/>
    <s v="Arthur"/>
    <d v="2016-03-07T15:03:00"/>
    <s v="Variant 2"/>
    <s v="Warehouse assistant"/>
    <s v="INBOUND AREA"/>
    <s v="MePhone"/>
    <x v="0"/>
    <s v="€ 0,50 per activity"/>
    <n v="0.5"/>
    <s v="Occurrence"/>
    <n v="0"/>
    <n v="0.5"/>
    <x v="1"/>
  </r>
  <r>
    <x v="0"/>
    <s v="Phone 3669"/>
    <x v="3"/>
    <s v="Arthur"/>
    <d v="2016-03-07T16:51:00"/>
    <s v="Variant 2"/>
    <s v="Warehouse assistant"/>
    <s v="WAREHOUSE UNCOATED"/>
    <s v="MePhone"/>
    <x v="0"/>
    <s v="€ 0,10 per phone per 24 h"/>
    <n v="0.1"/>
    <s v="Per 24 hours"/>
    <n v="6.8823611111147329"/>
    <n v="0.68823611111147331"/>
    <x v="2"/>
  </r>
  <r>
    <x v="0"/>
    <s v="Phone 3669"/>
    <x v="4"/>
    <s v="Jerome"/>
    <d v="2016-03-14T14:01:36"/>
    <s v="Variant 2"/>
    <s v="Warehouse assistant"/>
    <s v="WAREHOUSE UNCOATED"/>
    <s v="MePhone"/>
    <x v="0"/>
    <s v="€ 0,10 per activity"/>
    <n v="0.1"/>
    <s v="Occurrence"/>
    <n v="0"/>
    <n v="0.1"/>
    <x v="3"/>
  </r>
  <r>
    <x v="0"/>
    <s v="Phone 3669"/>
    <x v="5"/>
    <s v="Alix"/>
    <d v="2016-03-14T15:01:36"/>
    <s v="Variant 2"/>
    <s v="Coater"/>
    <s v="COATING ROOM"/>
    <s v="MePhone"/>
    <x v="0"/>
    <s v="€ 20,00 per hour"/>
    <n v="480"/>
    <s v="Per 24 hours"/>
    <n v="1.4166666667733807E-2"/>
    <n v="6.8000000005122274"/>
    <x v="4"/>
  </r>
  <r>
    <x v="0"/>
    <s v="Phone 3669"/>
    <x v="6"/>
    <s v="Alix"/>
    <d v="2016-03-14T15:22:00"/>
    <s v="Variant 2"/>
    <s v="Coater"/>
    <s v="COATING ROOM"/>
    <s v="MePhone"/>
    <x v="0"/>
    <s v="€ 20,00 per hour"/>
    <n v="480"/>
    <s v="Per 24 hours"/>
    <n v="0"/>
    <n v="0"/>
    <x v="4"/>
  </r>
  <r>
    <x v="0"/>
    <s v="Phone 3669"/>
    <x v="7"/>
    <s v="Edward"/>
    <d v="2016-03-16T13:01:07"/>
    <s v="Variant 2"/>
    <s v="Test engineer"/>
    <s v="TESTING ROOM"/>
    <s v="MePhone"/>
    <x v="0"/>
    <s v="€ 0,75 per activity"/>
    <n v="0.75"/>
    <s v="Occurrence"/>
    <n v="0"/>
    <n v="0.75"/>
    <x v="5"/>
  </r>
  <r>
    <x v="0"/>
    <s v="Phone 3669"/>
    <x v="8"/>
    <s v="Elise"/>
    <d v="2016-03-17T12:30:53"/>
    <s v="Variant 2"/>
    <s v="Test engineer"/>
    <s v="TESTING ROOM"/>
    <s v="MePhone"/>
    <x v="0"/>
    <s v="€ 0,25 per activity"/>
    <n v="0.25"/>
    <s v="Occurrence"/>
    <n v="0"/>
    <n v="0.25"/>
    <x v="5"/>
  </r>
  <r>
    <x v="0"/>
    <s v="Phone 3669"/>
    <x v="9"/>
    <s v="Elise"/>
    <d v="2016-03-17T15:30:53"/>
    <s v="Variant 2"/>
    <s v="Test engineer"/>
    <s v="TESTING ROOM"/>
    <s v="MePhone"/>
    <x v="0"/>
    <s v="€ 2,50 per activity"/>
    <n v="2.5"/>
    <s v="Occurrence"/>
    <n v="0"/>
    <n v="2.5"/>
    <x v="5"/>
  </r>
  <r>
    <x v="0"/>
    <s v="Phone 3669"/>
    <x v="10"/>
    <s v="Jerome"/>
    <d v="2016-03-17T17:30:53"/>
    <s v="Variant 2"/>
    <s v="Warehouse assistant"/>
    <s v="WAREHOUSE COATED"/>
    <s v="MePhone"/>
    <x v="0"/>
    <s v="€ 0,10 per phone per 24 h"/>
    <n v="0.1"/>
    <s v="Per 24 hours"/>
    <n v="6.7566087962914025"/>
    <n v="0.67566087962914034"/>
    <x v="2"/>
  </r>
  <r>
    <x v="0"/>
    <s v="Phone 3669"/>
    <x v="11"/>
    <s v="Jerome"/>
    <d v="2016-03-24T11:40:24"/>
    <s v="Variant 2"/>
    <s v="Warehouse assistant"/>
    <s v="WAREHOUSE COATED"/>
    <s v="MePhone"/>
    <x v="0"/>
    <s v="€ 0,10 per activity"/>
    <n v="0.1"/>
    <s v="Occurrence"/>
    <n v="0"/>
    <n v="0.1"/>
    <x v="3"/>
  </r>
  <r>
    <x v="0"/>
    <s v="Phone 3669"/>
    <x v="12"/>
    <s v="Jerome"/>
    <d v="2016-03-24T16:30:24"/>
    <s v="Variant 2"/>
    <s v="Warehouse assistant"/>
    <s v="OUTBOUND AREA"/>
    <s v="MePhone"/>
    <x v="0"/>
    <s v="€ 0,50 per activity"/>
    <n v="0.5"/>
    <s v="Occurrence"/>
    <n v="0"/>
    <n v="0.5"/>
    <x v="6"/>
  </r>
  <r>
    <x v="0"/>
    <s v="Phone 3671"/>
    <x v="0"/>
    <s v="Tom"/>
    <d v="2016-03-08T08:06:00"/>
    <s v="Variant 1"/>
    <s v="Warehouse manager"/>
    <s v="INBOUND AREA"/>
    <s v="MePhone"/>
    <x v="1"/>
    <s v="€ 0,50 per activity"/>
    <n v="0.5"/>
    <s v="Occurrence"/>
    <n v="0"/>
    <n v="0.5"/>
    <x v="0"/>
  </r>
  <r>
    <x v="0"/>
    <s v="Phone 3671"/>
    <x v="2"/>
    <s v="Tom"/>
    <d v="2016-03-08T08:37:12"/>
    <s v="Variant 1"/>
    <s v="Warehouse manager"/>
    <s v="INBOUND AREA"/>
    <s v="MePhone"/>
    <x v="1"/>
    <s v="€ 0,50 per activity"/>
    <n v="0.5"/>
    <s v="Occurrence"/>
    <n v="0"/>
    <n v="0.5"/>
    <x v="1"/>
  </r>
  <r>
    <x v="0"/>
    <s v="Phone 3671"/>
    <x v="1"/>
    <s v="Tom"/>
    <d v="2016-03-08T08:49:12"/>
    <s v="Variant 1"/>
    <s v="Warehouse manager"/>
    <s v="INBOUND AREA"/>
    <s v="MePhone"/>
    <x v="1"/>
    <s v="€ 2,00 per activity"/>
    <n v="2"/>
    <s v="Occurrence"/>
    <n v="0"/>
    <n v="2"/>
    <x v="1"/>
  </r>
  <r>
    <x v="0"/>
    <s v="Phone 3671"/>
    <x v="3"/>
    <s v="Tom"/>
    <d v="2016-03-08T09:32:24"/>
    <s v="Variant 1"/>
    <s v="Warehouse manager"/>
    <s v="WAREHOUSE UNCOATED"/>
    <s v="MePhone"/>
    <x v="1"/>
    <s v="€ 0,10 per phone per 24 h"/>
    <n v="0.1"/>
    <s v="Per 24 hours"/>
    <n v="8.0299999999988358"/>
    <n v="0.80299999999988358"/>
    <x v="2"/>
  </r>
  <r>
    <x v="0"/>
    <s v="Phone 3671"/>
    <x v="4"/>
    <s v="Tom"/>
    <d v="2016-03-16T10:15:36"/>
    <s v="Variant 1"/>
    <s v="Warehouse manager"/>
    <s v="WAREHOUSE UNCOATED"/>
    <s v="MePhone"/>
    <x v="1"/>
    <s v="€ 0,10 per activity"/>
    <n v="0.1"/>
    <s v="Occurrence"/>
    <n v="0"/>
    <n v="0.1"/>
    <x v="3"/>
  </r>
  <r>
    <x v="0"/>
    <s v="Phone 3671"/>
    <x v="5"/>
    <s v="Alix"/>
    <d v="2016-03-17T09:30:22"/>
    <s v="Variant 1"/>
    <s v="Coater"/>
    <s v="COATING ROOM"/>
    <s v="MePhone"/>
    <x v="1"/>
    <s v="€ 20,00 per hour"/>
    <n v="480"/>
    <s v="Per 24 hours"/>
    <n v="1.0416666671517305E-2"/>
    <n v="5.0000000023283064"/>
    <x v="4"/>
  </r>
  <r>
    <x v="0"/>
    <s v="Phone 3671"/>
    <x v="6"/>
    <s v="Alix"/>
    <d v="2016-03-17T09:45:22"/>
    <s v="Variant 1"/>
    <s v="Coater"/>
    <s v="COATING ROOM"/>
    <s v="MePhone"/>
    <x v="1"/>
    <s v="€ 20,00 per hour"/>
    <n v="480"/>
    <s v="Per 24 hours"/>
    <n v="0"/>
    <n v="0"/>
    <x v="4"/>
  </r>
  <r>
    <x v="0"/>
    <s v="Phone 3671"/>
    <x v="7"/>
    <s v="Edward"/>
    <d v="2016-03-18T11:55:07"/>
    <s v="Variant 1"/>
    <s v="Test engineer"/>
    <s v="TESTING ROOM"/>
    <s v="MePhone"/>
    <x v="1"/>
    <s v="€ 0,75 per activity"/>
    <n v="0.75"/>
    <s v="Occurrence"/>
    <n v="0"/>
    <n v="0.75"/>
    <x v="5"/>
  </r>
  <r>
    <x v="0"/>
    <s v="Phone 3671"/>
    <x v="8"/>
    <s v="Edward"/>
    <d v="2016-03-21T11:55:07"/>
    <s v="Variant 1"/>
    <s v="Test engineer"/>
    <s v="TESTING ROOM"/>
    <s v="MePhone"/>
    <x v="1"/>
    <s v="€ 0,25 per activity"/>
    <n v="0.25"/>
    <s v="Occurrence"/>
    <n v="0"/>
    <n v="0.25"/>
    <x v="5"/>
  </r>
  <r>
    <x v="0"/>
    <s v="Phone 3671"/>
    <x v="10"/>
    <s v="Tom"/>
    <d v="2016-03-22T09:15:07"/>
    <s v="Variant 1"/>
    <s v="Warehouse manager"/>
    <s v="WAREHOUSE COATED"/>
    <s v="MePhone"/>
    <x v="1"/>
    <s v="€ 0,10 per phone per 24 h"/>
    <n v="0.1"/>
    <s v="Per 24 hours"/>
    <n v="1.9786689814791316"/>
    <n v="0.19786689814791317"/>
    <x v="2"/>
  </r>
  <r>
    <x v="0"/>
    <s v="Phone 3671"/>
    <x v="11"/>
    <s v="Tom"/>
    <d v="2016-03-24T08:44:24"/>
    <s v="Variant 1"/>
    <s v="Warehouse manager"/>
    <s v="WAREHOUSE COATED"/>
    <s v="MePhone"/>
    <x v="1"/>
    <s v="€ 0,10 per activity"/>
    <n v="0.1"/>
    <s v="Occurrence"/>
    <n v="0"/>
    <n v="0.1"/>
    <x v="3"/>
  </r>
  <r>
    <x v="0"/>
    <s v="Phone 3671"/>
    <x v="12"/>
    <s v="Tom"/>
    <d v="2016-03-24T14:59:24"/>
    <s v="Variant 1"/>
    <s v="Warehouse manager"/>
    <s v="OUTBOUND AREA"/>
    <s v="MePhone"/>
    <x v="1"/>
    <s v="€ 0,50 per activity"/>
    <n v="0.5"/>
    <s v="Occurrence"/>
    <n v="0"/>
    <n v="0.5"/>
    <x v="6"/>
  </r>
  <r>
    <x v="0"/>
    <s v="Phone 3672"/>
    <x v="0"/>
    <s v="Tom"/>
    <d v="2016-03-08T10:13:00"/>
    <s v="Variant 1"/>
    <s v="Warehouse manager"/>
    <s v="INBOUND AREA"/>
    <s v="Simsong"/>
    <x v="2"/>
    <s v="€ 0,50 per activity"/>
    <n v="0.5"/>
    <s v="Occurrence"/>
    <n v="0"/>
    <n v="0.5"/>
    <x v="0"/>
  </r>
  <r>
    <x v="0"/>
    <s v="Phone 3672"/>
    <x v="2"/>
    <s v="Tom"/>
    <d v="2016-03-08T11:36:12"/>
    <s v="Variant 1"/>
    <s v="Warehouse manager"/>
    <s v="INBOUND AREA"/>
    <s v="Simsong"/>
    <x v="2"/>
    <s v="€ 0,50 per activity"/>
    <n v="0.5"/>
    <s v="Occurrence"/>
    <n v="0"/>
    <n v="0.5"/>
    <x v="1"/>
  </r>
  <r>
    <x v="0"/>
    <s v="Phone 3672"/>
    <x v="1"/>
    <s v="Tom"/>
    <d v="2016-03-08T11:50:03"/>
    <s v="Variant 1"/>
    <s v="Warehouse manager"/>
    <s v="INBOUND AREA"/>
    <s v="Simsong"/>
    <x v="2"/>
    <s v="€ 2,00 per activity"/>
    <n v="2"/>
    <s v="Occurrence"/>
    <n v="0"/>
    <n v="2"/>
    <x v="1"/>
  </r>
  <r>
    <x v="0"/>
    <s v="Phone 3672"/>
    <x v="3"/>
    <s v="Tom"/>
    <d v="2016-03-08T12:15:24"/>
    <s v="Variant 1"/>
    <s v="Warehouse manager"/>
    <s v="WAREHOUSE UNCOATED"/>
    <s v="Simsong"/>
    <x v="2"/>
    <s v="€ 0,10 per phone per 24 h"/>
    <n v="0.1"/>
    <s v="Per 24 hours"/>
    <n v="9.0050000000046566"/>
    <n v="0.90050000000046571"/>
    <x v="2"/>
  </r>
  <r>
    <x v="0"/>
    <s v="Phone 3672"/>
    <x v="4"/>
    <s v="Tom"/>
    <d v="2016-03-17T12:22:36"/>
    <s v="Variant 1"/>
    <s v="Warehouse manager"/>
    <s v="WAREHOUSE UNCOATED"/>
    <s v="Simsong"/>
    <x v="2"/>
    <s v="€ 0,10 per activity"/>
    <n v="0.1"/>
    <s v="Occurrence"/>
    <n v="0"/>
    <n v="0.1"/>
    <x v="3"/>
  </r>
  <r>
    <x v="0"/>
    <s v="Phone 3672"/>
    <x v="5"/>
    <s v="Alix"/>
    <d v="2016-03-17T15:46:36"/>
    <s v="Variant 1"/>
    <s v="Coater"/>
    <s v="COATING ROOM"/>
    <s v="Simsong"/>
    <x v="2"/>
    <s v="€ 20,00 per hour"/>
    <n v="480"/>
    <s v="Per 24 hours"/>
    <n v="6.9444444452528842E-3"/>
    <n v="3.3333333337213844"/>
    <x v="4"/>
  </r>
  <r>
    <x v="0"/>
    <s v="Phone 3672"/>
    <x v="6"/>
    <s v="Alix"/>
    <d v="2016-03-17T15:56:36"/>
    <s v="Variant 1"/>
    <s v="Coater"/>
    <s v="COATING ROOM"/>
    <s v="Simsong"/>
    <x v="2"/>
    <s v="€ 20,00 per hour"/>
    <n v="480"/>
    <s v="Per 24 hours"/>
    <n v="0"/>
    <n v="0"/>
    <x v="4"/>
  </r>
  <r>
    <x v="0"/>
    <s v="Phone 3672"/>
    <x v="7"/>
    <s v="Elise"/>
    <d v="2016-03-18T17:30:00"/>
    <s v="Variant 1"/>
    <s v="Test engineer"/>
    <s v="TESTING ROOM"/>
    <s v="Simsong"/>
    <x v="2"/>
    <s v="€ 0,75 per activity"/>
    <n v="0.75"/>
    <s v="Occurrence"/>
    <n v="0"/>
    <n v="0.75"/>
    <x v="5"/>
  </r>
  <r>
    <x v="0"/>
    <s v="Phone 3672"/>
    <x v="8"/>
    <s v="Elise"/>
    <d v="2016-03-21T14:30:00"/>
    <s v="Variant 1"/>
    <s v="Test engineer"/>
    <s v="TESTING ROOM"/>
    <s v="Simsong"/>
    <x v="2"/>
    <s v="€ 0,25 per activity"/>
    <n v="0.25"/>
    <s v="Occurrence"/>
    <n v="0"/>
    <n v="0.25"/>
    <x v="5"/>
  </r>
  <r>
    <x v="0"/>
    <s v="Phone 3672"/>
    <x v="10"/>
    <s v="Tom"/>
    <d v="2016-03-21T16:59:00"/>
    <s v="Variant 1"/>
    <s v="Warehouse manager"/>
    <s v="WAREHOUSE COATED"/>
    <s v="Simsong"/>
    <x v="2"/>
    <s v="€ 0,10 per phone per 24 h"/>
    <n v="0.1"/>
    <s v="Per 24 hours"/>
    <n v="1.656527777777228"/>
    <n v="0.1656527777777228"/>
    <x v="2"/>
  </r>
  <r>
    <x v="0"/>
    <s v="Phone 3672"/>
    <x v="11"/>
    <s v="Tom"/>
    <d v="2016-03-23T08:44:24"/>
    <s v="Variant 1"/>
    <s v="Warehouse manager"/>
    <s v="WAREHOUSE COATED"/>
    <s v="Simsong"/>
    <x v="2"/>
    <s v="€ 0,10 per activity"/>
    <n v="0.1"/>
    <s v="Occurrence"/>
    <n v="0"/>
    <n v="0.1"/>
    <x v="3"/>
  </r>
  <r>
    <x v="0"/>
    <s v="Phone 3672"/>
    <x v="12"/>
    <s v="Tom"/>
    <d v="2016-03-23T14:59:24"/>
    <s v="Variant 1"/>
    <s v="Warehouse manager"/>
    <s v="OUTBOUND AREA"/>
    <s v="Simsong"/>
    <x v="2"/>
    <s v="€ 0,50 per activity"/>
    <n v="0.5"/>
    <s v="Occurrence"/>
    <n v="0"/>
    <n v="0.5"/>
    <x v="6"/>
  </r>
  <r>
    <x v="0"/>
    <s v="Phone 3673"/>
    <x v="0"/>
    <s v="Tom"/>
    <d v="2016-03-08T10:58:00"/>
    <s v="Variant 1"/>
    <s v="Warehouse manager"/>
    <s v="INBOUND AREA"/>
    <s v="Simsong"/>
    <x v="1"/>
    <s v="€ 0,50 per activity"/>
    <n v="0.5"/>
    <s v="Occurrence"/>
    <n v="0"/>
    <n v="0.5"/>
    <x v="0"/>
  </r>
  <r>
    <x v="0"/>
    <s v="Phone 3673"/>
    <x v="2"/>
    <s v="Tom"/>
    <d v="2016-03-08T11:38:12"/>
    <s v="Variant 1"/>
    <s v="Warehouse manager"/>
    <s v="INBOUND AREA"/>
    <s v="Simsong"/>
    <x v="1"/>
    <s v="€ 0,50 per activity"/>
    <n v="0.5"/>
    <s v="Occurrence"/>
    <n v="0"/>
    <n v="0.5"/>
    <x v="1"/>
  </r>
  <r>
    <x v="0"/>
    <s v="Phone 3673"/>
    <x v="1"/>
    <s v="Tom"/>
    <d v="2016-03-08T11:40:12"/>
    <s v="Variant 1"/>
    <s v="Warehouse manager"/>
    <s v="INBOUND AREA"/>
    <s v="Simsong"/>
    <x v="1"/>
    <s v="€ 2,00 per activity"/>
    <n v="2"/>
    <s v="Occurrence"/>
    <n v="0"/>
    <n v="2"/>
    <x v="1"/>
  </r>
  <r>
    <x v="0"/>
    <s v="Phone 3673"/>
    <x v="3"/>
    <s v="Tom"/>
    <d v="2016-03-08T13:21:24"/>
    <s v="Variant 1"/>
    <s v="Warehouse manager"/>
    <s v="WAREHOUSE UNCOATED"/>
    <s v="Simsong"/>
    <x v="1"/>
    <s v="€ 0,10 per phone per 24 h"/>
    <n v="0.1"/>
    <s v="Per 24 hours"/>
    <n v="1.9883333333345945"/>
    <n v="0.19883333333345946"/>
    <x v="2"/>
  </r>
  <r>
    <x v="0"/>
    <s v="Phone 3673"/>
    <x v="4"/>
    <s v="Tom"/>
    <d v="2016-03-10T13:04:36"/>
    <s v="Variant 1"/>
    <s v="Warehouse manager"/>
    <s v="WAREHOUSE UNCOATED"/>
    <s v="Simsong"/>
    <x v="1"/>
    <s v="€ 0,10 per activity"/>
    <n v="0.1"/>
    <s v="Occurrence"/>
    <n v="0"/>
    <n v="0.1"/>
    <x v="3"/>
  </r>
  <r>
    <x v="0"/>
    <s v="Phone 3673"/>
    <x v="5"/>
    <s v="Alix"/>
    <d v="2016-03-11T08:48:00"/>
    <s v="Variant 1"/>
    <s v="Coater"/>
    <s v="COATING ROOM"/>
    <s v="Simsong"/>
    <x v="1"/>
    <s v="€ 20,00 per hour"/>
    <n v="480"/>
    <s v="Per 24 hours"/>
    <n v="5.5555555518367328E-3"/>
    <n v="2.6666666648816317"/>
    <x v="4"/>
  </r>
  <r>
    <x v="0"/>
    <s v="Phone 3673"/>
    <x v="6"/>
    <s v="Alix"/>
    <d v="2016-03-11T08:56:00"/>
    <s v="Variant 1"/>
    <s v="Coater"/>
    <s v="COATING ROOM"/>
    <s v="Simsong"/>
    <x v="1"/>
    <s v="€ 20,00 per hour"/>
    <n v="480"/>
    <s v="Per 24 hours"/>
    <n v="0"/>
    <n v="0"/>
    <x v="4"/>
  </r>
  <r>
    <x v="0"/>
    <s v="Phone 3673"/>
    <x v="7"/>
    <s v="Edward"/>
    <d v="2016-03-14T09:04:07"/>
    <s v="Variant 1"/>
    <s v="Test engineer"/>
    <s v="TESTING ROOM"/>
    <s v="Simsong"/>
    <x v="1"/>
    <s v="€ 0,75 per activity"/>
    <n v="0.75"/>
    <s v="Occurrence"/>
    <n v="0"/>
    <n v="0.75"/>
    <x v="5"/>
  </r>
  <r>
    <x v="0"/>
    <s v="Phone 3673"/>
    <x v="8"/>
    <s v="Elise"/>
    <d v="2016-03-15T11:33:53"/>
    <s v="Variant 1"/>
    <s v="Test engineer"/>
    <s v="TESTING ROOM"/>
    <s v="Simsong"/>
    <x v="1"/>
    <s v="€ 0,25 per activity"/>
    <n v="0.25"/>
    <s v="Occurrence"/>
    <n v="0"/>
    <n v="0.25"/>
    <x v="5"/>
  </r>
  <r>
    <x v="0"/>
    <s v="Phone 3673"/>
    <x v="10"/>
    <s v="Tom"/>
    <d v="2016-03-16T16:03:38"/>
    <s v="Variant 1"/>
    <s v="Warehouse manager"/>
    <s v="WAREHOUSE COATED"/>
    <s v="Simsong"/>
    <x v="1"/>
    <s v="€ 0,10 per phone per 24 h"/>
    <n v="0.1"/>
    <s v="Per 24 hours"/>
    <n v="11.770671296297223"/>
    <n v="1.1770671296297224"/>
    <x v="2"/>
  </r>
  <r>
    <x v="0"/>
    <s v="Phone 3673"/>
    <x v="11"/>
    <s v="Tom"/>
    <d v="2016-03-28T10:33:24"/>
    <s v="Variant 1"/>
    <s v="Warehouse manager"/>
    <s v="WAREHOUSE COATED"/>
    <s v="Simsong"/>
    <x v="1"/>
    <s v="€ 0,10 per activity"/>
    <n v="0.1"/>
    <s v="Occurrence"/>
    <n v="0"/>
    <n v="0.1"/>
    <x v="3"/>
  </r>
  <r>
    <x v="0"/>
    <s v="Phone 3673"/>
    <x v="12"/>
    <s v="Tom"/>
    <d v="2016-03-28T15:19:24"/>
    <s v="Variant 1"/>
    <s v="Warehouse manager"/>
    <s v="OUTBOUND AREA"/>
    <s v="Simsong"/>
    <x v="1"/>
    <s v="€ 0,50 per activity"/>
    <n v="0.5"/>
    <s v="Occurrence"/>
    <n v="0"/>
    <n v="0.5"/>
    <x v="6"/>
  </r>
  <r>
    <x v="0"/>
    <s v="Phone 3674"/>
    <x v="0"/>
    <s v="Tom"/>
    <d v="2016-03-08T14:15:00"/>
    <s v="Variant 10"/>
    <s v="Warehouse manager"/>
    <s v="INBOUND AREA"/>
    <s v="MePhone"/>
    <x v="0"/>
    <s v="€ 0,50 per activity"/>
    <n v="0.5"/>
    <s v="Occurrence"/>
    <n v="0"/>
    <n v="0.5"/>
    <x v="0"/>
  </r>
  <r>
    <x v="0"/>
    <s v="Phone 3674"/>
    <x v="2"/>
    <s v="Tom"/>
    <d v="2016-03-08T14:58:12"/>
    <s v="Variant 10"/>
    <s v="Warehouse manager"/>
    <s v="INBOUND AREA"/>
    <s v="MePhone"/>
    <x v="0"/>
    <s v="€ 0,50 per activity"/>
    <n v="0.5"/>
    <s v="Occurrence"/>
    <n v="0"/>
    <n v="0.5"/>
    <x v="1"/>
  </r>
  <r>
    <x v="0"/>
    <s v="Phone 3674"/>
    <x v="1"/>
    <s v="Tom"/>
    <d v="2016-03-08T15:00:12"/>
    <s v="Variant 10"/>
    <s v="Warehouse manager"/>
    <s v="INBOUND AREA"/>
    <s v="MePhone"/>
    <x v="0"/>
    <s v="€ 2,00 per activity"/>
    <n v="2"/>
    <s v="Occurrence"/>
    <n v="0"/>
    <n v="2"/>
    <x v="1"/>
  </r>
  <r>
    <x v="0"/>
    <s v="Phone 3674"/>
    <x v="3"/>
    <s v="Tom"/>
    <d v="2016-03-08T15:41:24"/>
    <s v="Variant 10"/>
    <s v="Warehouse manager"/>
    <s v="WAREHOUSE UNCOATED"/>
    <s v="MePhone"/>
    <x v="0"/>
    <s v="€ 0,10 per phone per 24 h"/>
    <n v="0.1"/>
    <s v="Per 24 hours"/>
    <n v="14.779999999998836"/>
    <n v="1.4779999999998836"/>
    <x v="2"/>
  </r>
  <r>
    <x v="0"/>
    <s v="Phone 3674"/>
    <x v="4"/>
    <s v="Jerome"/>
    <d v="2016-03-23T10:24:36"/>
    <s v="Variant 10"/>
    <s v="Warehouse assistant"/>
    <s v="WAREHOUSE UNCOATED"/>
    <s v="MePhone"/>
    <x v="0"/>
    <s v="€ 0,10 per activity"/>
    <n v="0.1"/>
    <s v="Occurrence"/>
    <n v="0"/>
    <n v="0.1"/>
    <x v="3"/>
  </r>
  <r>
    <x v="0"/>
    <s v="Phone 3674"/>
    <x v="5"/>
    <s v="Alix"/>
    <d v="2016-03-23T15:40:22"/>
    <s v="Variant 10"/>
    <s v="Coater"/>
    <s v="COATING ROOM"/>
    <s v="MePhone"/>
    <x v="0"/>
    <s v="€ 20,00 per hour"/>
    <n v="480"/>
    <s v="Per 24 hours"/>
    <n v="9.7222222248092294E-3"/>
    <n v="4.6666666679084301"/>
    <x v="4"/>
  </r>
  <r>
    <x v="0"/>
    <s v="Phone 3674"/>
    <x v="6"/>
    <s v="Alix"/>
    <d v="2016-03-23T15:54:22"/>
    <s v="Variant 10"/>
    <s v="Coater"/>
    <s v="COATING ROOM"/>
    <s v="MePhone"/>
    <x v="0"/>
    <s v="€ 20,00 per hour"/>
    <n v="480"/>
    <s v="Per 24 hours"/>
    <n v="0"/>
    <n v="0"/>
    <x v="4"/>
  </r>
  <r>
    <x v="0"/>
    <s v="Phone 3674"/>
    <x v="7"/>
    <s v="Edward"/>
    <d v="2016-03-24T16:24:07"/>
    <s v="Variant 10"/>
    <s v="Test engineer"/>
    <s v="TESTING ROOM"/>
    <s v="MePhone"/>
    <x v="0"/>
    <s v="€ 0,75 per activity"/>
    <n v="0.75"/>
    <s v="Occurrence"/>
    <n v="0"/>
    <n v="0.75"/>
    <x v="5"/>
  </r>
  <r>
    <x v="0"/>
    <s v="Phone 3674"/>
    <x v="8"/>
    <s v="Edward"/>
    <d v="2016-03-25T14:53:53"/>
    <s v="Variant 10"/>
    <s v="Test engineer"/>
    <s v="TESTING ROOM"/>
    <s v="MePhone"/>
    <x v="0"/>
    <s v="€ 0,25 per activity"/>
    <n v="0.25"/>
    <s v="Occurrence"/>
    <n v="0"/>
    <n v="0.25"/>
    <x v="5"/>
  </r>
  <r>
    <x v="0"/>
    <s v="Phone 3674"/>
    <x v="9"/>
    <s v="Edward"/>
    <d v="2016-03-25T17:53:53"/>
    <s v="Variant 10"/>
    <s v="Test engineer"/>
    <s v="TESTING ROOM"/>
    <s v="MePhone"/>
    <x v="0"/>
    <s v="€ 2,50 per activity"/>
    <n v="2.5"/>
    <s v="Occurrence"/>
    <n v="0"/>
    <n v="2.5"/>
    <x v="5"/>
  </r>
  <r>
    <x v="0"/>
    <s v="Phone 3674"/>
    <x v="12"/>
    <s v="Jerome"/>
    <d v="2016-03-30T13:23:10"/>
    <s v="Variant 10"/>
    <s v="Warehouse assistant"/>
    <s v="OUTBOUND AREA"/>
    <s v="MePhone"/>
    <x v="0"/>
    <s v="€ 0,50 per activity"/>
    <n v="0.5"/>
    <s v="Occurrence"/>
    <n v="0"/>
    <n v="0.5"/>
    <x v="6"/>
  </r>
  <r>
    <x v="0"/>
    <s v="Phone 3670"/>
    <x v="0"/>
    <s v="Arthur"/>
    <d v="2016-03-07T16:59:00"/>
    <s v="Variant 4"/>
    <s v="Warehouse assistant"/>
    <s v="INBOUND AREA"/>
    <s v="MePhone"/>
    <x v="1"/>
    <s v="€ 0,50 per activity"/>
    <n v="0.5"/>
    <s v="Occurrence"/>
    <n v="0"/>
    <n v="0.5"/>
    <x v="0"/>
  </r>
  <r>
    <x v="0"/>
    <s v="Phone 3670"/>
    <x v="3"/>
    <s v="Arthur"/>
    <d v="2016-03-07T17:09:00"/>
    <s v="Variant 4"/>
    <s v="Warehouse assistant"/>
    <s v="WAREHOUSE UNCOATED"/>
    <s v="MePhone"/>
    <x v="1"/>
    <s v="€ 0,10 per phone per 24 h"/>
    <n v="0.1"/>
    <s v="Per 24 hours"/>
    <n v="7.6663888888870133"/>
    <n v="0.76663888888870135"/>
    <x v="2"/>
  </r>
  <r>
    <x v="0"/>
    <s v="Phone 3670"/>
    <x v="4"/>
    <s v="Jerome"/>
    <d v="2016-03-15T09:08:36"/>
    <s v="Variant 4"/>
    <s v="Warehouse assistant"/>
    <s v="WAREHOUSE UNCOATED"/>
    <s v="MePhone"/>
    <x v="1"/>
    <s v="€ 0,10 per activity"/>
    <n v="0.1"/>
    <s v="Occurrence"/>
    <n v="0"/>
    <n v="0.1"/>
    <x v="3"/>
  </r>
  <r>
    <x v="0"/>
    <s v="Phone 3670"/>
    <x v="5"/>
    <s v="Alix"/>
    <d v="2016-03-15T10:48:36"/>
    <s v="Variant 4"/>
    <s v="Coater"/>
    <s v="COATING ROOM"/>
    <s v="MePhone"/>
    <x v="1"/>
    <s v="€ 20,00 per hour"/>
    <n v="480"/>
    <s v="Per 24 hours"/>
    <n v="1.1388888888177462E-2"/>
    <n v="5.4666666663251817"/>
    <x v="4"/>
  </r>
  <r>
    <x v="0"/>
    <s v="Phone 3670"/>
    <x v="6"/>
    <s v="Alix"/>
    <d v="2016-03-15T11:05:00"/>
    <s v="Variant 4"/>
    <s v="Coater"/>
    <s v="COATING ROOM"/>
    <s v="MePhone"/>
    <x v="1"/>
    <s v="€ 20,00 per hour"/>
    <n v="480"/>
    <s v="Per 24 hours"/>
    <n v="0"/>
    <n v="0"/>
    <x v="4"/>
  </r>
  <r>
    <x v="0"/>
    <s v="Phone 3670"/>
    <x v="7"/>
    <s v="Edward"/>
    <d v="2016-03-15T15:28:36"/>
    <s v="Variant 4"/>
    <s v="Test engineer"/>
    <s v="TESTING ROOM"/>
    <s v="MePhone"/>
    <x v="1"/>
    <s v="€ 0,75 per activity"/>
    <n v="0.75"/>
    <s v="Occurrence"/>
    <n v="0"/>
    <n v="0.75"/>
    <x v="5"/>
  </r>
  <r>
    <x v="0"/>
    <s v="Phone 3670"/>
    <x v="8"/>
    <s v="Edward"/>
    <d v="2016-03-16T16:28:36"/>
    <s v="Variant 4"/>
    <s v="Test engineer"/>
    <s v="TESTING ROOM"/>
    <s v="MePhone"/>
    <x v="1"/>
    <s v="€ 0,25 per activity"/>
    <n v="0.25"/>
    <s v="Occurrence"/>
    <n v="0"/>
    <n v="0.25"/>
    <x v="5"/>
  </r>
  <r>
    <x v="0"/>
    <s v="Phone 3670"/>
    <x v="10"/>
    <s v="Jerome"/>
    <d v="2016-03-17T09:07:38"/>
    <s v="Variant 4"/>
    <s v="Warehouse assistant"/>
    <s v="WAREHOUSE COATED"/>
    <s v="MePhone"/>
    <x v="1"/>
    <s v="€ 0,10 per phone per 24 h"/>
    <n v="0.1"/>
    <s v="Per 24 hours"/>
    <n v="8.3123379629614647"/>
    <n v="0.83123379629614647"/>
    <x v="2"/>
  </r>
  <r>
    <x v="0"/>
    <s v="Phone 3670"/>
    <x v="11"/>
    <s v="Jerome"/>
    <d v="2016-03-25T16:37:24"/>
    <s v="Variant 4"/>
    <s v="Warehouse assistant"/>
    <s v="WAREHOUSE COATED"/>
    <s v="MePhone"/>
    <x v="1"/>
    <s v="€ 0,10 per activity"/>
    <n v="0.1"/>
    <s v="Occurrence"/>
    <n v="0"/>
    <n v="0.1"/>
    <x v="3"/>
  </r>
  <r>
    <x v="0"/>
    <s v="Phone 3670"/>
    <x v="12"/>
    <s v="Tom"/>
    <d v="2016-03-29T08:07:10"/>
    <s v="Variant 4"/>
    <s v="Warehouse manager"/>
    <s v="OUTBOUND AREA"/>
    <s v="MePhone"/>
    <x v="1"/>
    <s v="€ 0,50 per activity"/>
    <n v="0.5"/>
    <s v="Occurrence"/>
    <n v="0"/>
    <n v="0.5"/>
    <x v="6"/>
  </r>
  <r>
    <x v="0"/>
    <s v="Phone 3675"/>
    <x v="0"/>
    <s v="Arthur"/>
    <d v="2016-03-09T08:10:07"/>
    <s v="Variant 2"/>
    <s v="Warehouse assistant"/>
    <s v="INBOUND AREA"/>
    <s v="MePhone"/>
    <x v="0"/>
    <s v="€ 0,50 per activity"/>
    <n v="0.5"/>
    <s v="Occurrence"/>
    <n v="0"/>
    <n v="0.5"/>
    <x v="0"/>
  </r>
  <r>
    <x v="0"/>
    <s v="Phone 3675"/>
    <x v="1"/>
    <s v="Arthur"/>
    <d v="2016-03-09T09:13:19"/>
    <s v="Variant 2"/>
    <s v="Warehouse assistant"/>
    <s v="INBOUND AREA"/>
    <s v="MePhone"/>
    <x v="0"/>
    <s v="€ 2,00 per activity"/>
    <n v="2"/>
    <s v="Occurrence"/>
    <n v="0"/>
    <n v="2"/>
    <x v="1"/>
  </r>
  <r>
    <x v="0"/>
    <s v="Phone 3675"/>
    <x v="2"/>
    <s v="Arthur"/>
    <d v="2016-03-09T09:25:19"/>
    <s v="Variant 2"/>
    <s v="Warehouse assistant"/>
    <s v="INBOUND AREA"/>
    <s v="MePhone"/>
    <x v="0"/>
    <s v="€ 0,50 per activity"/>
    <n v="0.5"/>
    <s v="Occurrence"/>
    <n v="0"/>
    <n v="0.5"/>
    <x v="1"/>
  </r>
  <r>
    <x v="0"/>
    <s v="Phone 3675"/>
    <x v="3"/>
    <s v="Arthur"/>
    <d v="2016-03-09T10:08:31"/>
    <s v="Variant 2"/>
    <s v="Warehouse assistant"/>
    <s v="WAREHOUSE UNCOATED"/>
    <s v="MePhone"/>
    <x v="0"/>
    <s v="€ 0,10 per phone per 24 h"/>
    <n v="0.1"/>
    <s v="Per 24 hours"/>
    <n v="13.029999999998836"/>
    <n v="1.3029999999998836"/>
    <x v="2"/>
  </r>
  <r>
    <x v="0"/>
    <s v="Phone 3675"/>
    <x v="4"/>
    <s v="Jerome"/>
    <d v="2016-03-22T10:51:43"/>
    <s v="Variant 2"/>
    <s v="Warehouse assistant"/>
    <s v="WAREHOUSE UNCOATED"/>
    <s v="MePhone"/>
    <x v="0"/>
    <s v="€ 0,10 per activity"/>
    <n v="0.1"/>
    <s v="Occurrence"/>
    <n v="0"/>
    <n v="0.1"/>
    <x v="3"/>
  </r>
  <r>
    <x v="0"/>
    <s v="Phone 3675"/>
    <x v="5"/>
    <s v="Alix"/>
    <d v="2016-03-23T15:14:55"/>
    <s v="Variant 2"/>
    <s v="Coater"/>
    <s v="COATING ROOM"/>
    <s v="MePhone"/>
    <x v="0"/>
    <s v="€ 20,00 per hour"/>
    <n v="480"/>
    <s v="Per 24 hours"/>
    <n v="1.3888888890505768E-2"/>
    <n v="6.6666666674427688"/>
    <x v="4"/>
  </r>
  <r>
    <x v="0"/>
    <s v="Phone 3675"/>
    <x v="6"/>
    <s v="Alix"/>
    <d v="2016-03-23T15:34:55"/>
    <s v="Variant 2"/>
    <s v="Coater"/>
    <s v="COATING ROOM"/>
    <s v="MePhone"/>
    <x v="0"/>
    <s v="€ 20,00 per hour"/>
    <n v="480"/>
    <s v="Per 24 hours"/>
    <n v="0"/>
    <n v="0"/>
    <x v="4"/>
  </r>
  <r>
    <x v="0"/>
    <s v="Phone 3675"/>
    <x v="7"/>
    <s v="Edward"/>
    <d v="2016-03-24T16:34:55"/>
    <s v="Variant 2"/>
    <s v="Test engineer"/>
    <s v="TESTING ROOM"/>
    <s v="MePhone"/>
    <x v="0"/>
    <s v="€ 0,75 per activity"/>
    <n v="0.75"/>
    <s v="Occurrence"/>
    <n v="0"/>
    <n v="0.75"/>
    <x v="5"/>
  </r>
  <r>
    <x v="0"/>
    <s v="Phone 3675"/>
    <x v="8"/>
    <s v="Edward"/>
    <d v="2016-03-25T10:34:26"/>
    <s v="Variant 2"/>
    <s v="Test engineer"/>
    <s v="TESTING ROOM"/>
    <s v="MePhone"/>
    <x v="0"/>
    <s v="€ 0,25 per activity"/>
    <n v="0.25"/>
    <s v="Occurrence"/>
    <n v="0"/>
    <n v="0.25"/>
    <x v="5"/>
  </r>
  <r>
    <x v="0"/>
    <s v="Phone 3675"/>
    <x v="9"/>
    <s v="Edward"/>
    <d v="2016-03-25T14:34:26"/>
    <s v="Variant 2"/>
    <s v="Test engineer"/>
    <s v="TESTING ROOM"/>
    <s v="MePhone"/>
    <x v="0"/>
    <s v="€ 2,50 per activity"/>
    <n v="2.5"/>
    <s v="Occurrence"/>
    <n v="0"/>
    <n v="2.5"/>
    <x v="5"/>
  </r>
  <r>
    <x v="0"/>
    <s v="Phone 3675"/>
    <x v="10"/>
    <s v="Jerome"/>
    <d v="2016-03-25T16:04:12"/>
    <s v="Variant 2"/>
    <s v="Warehouse assistant"/>
    <s v="WAREHOUSE COATED"/>
    <s v="MePhone"/>
    <x v="0"/>
    <s v="€ 0,10 per phone per 24 h"/>
    <n v="0.1"/>
    <s v="Per 24 hours"/>
    <n v="5.7289930555562023"/>
    <n v="0.5728993055556203"/>
    <x v="2"/>
  </r>
  <r>
    <x v="0"/>
    <s v="Phone 3675"/>
    <x v="11"/>
    <s v="Jerome"/>
    <d v="2016-03-31T09:33:57"/>
    <s v="Variant 2"/>
    <s v="Warehouse assistant"/>
    <s v="WAREHOUSE COATED"/>
    <s v="MePhone"/>
    <x v="0"/>
    <s v="€ 0,10 per activity"/>
    <n v="0.1"/>
    <s v="Occurrence"/>
    <n v="0"/>
    <n v="0.1"/>
    <x v="3"/>
  </r>
  <r>
    <x v="0"/>
    <s v="Phone 3675"/>
    <x v="12"/>
    <s v="Jerome"/>
    <d v="2016-03-31T15:33:57"/>
    <s v="Variant 2"/>
    <s v="Warehouse assistant"/>
    <s v="OUTBOUND AREA"/>
    <s v="MePhone"/>
    <x v="0"/>
    <s v="€ 0,50 per activity"/>
    <n v="0.5"/>
    <s v="Occurrence"/>
    <n v="0"/>
    <n v="0.5"/>
    <x v="6"/>
  </r>
  <r>
    <x v="0"/>
    <s v="Phone 3677"/>
    <x v="0"/>
    <s v="Arthur"/>
    <d v="2016-03-09T10:02:00"/>
    <s v="Variant 1"/>
    <s v="Warehouse assistant"/>
    <s v="INBOUND AREA"/>
    <s v="Simsong"/>
    <x v="2"/>
    <s v="€ 0,50 per activity"/>
    <n v="0.5"/>
    <s v="Occurrence"/>
    <n v="0"/>
    <n v="0.5"/>
    <x v="0"/>
  </r>
  <r>
    <x v="0"/>
    <s v="Phone 3677"/>
    <x v="2"/>
    <s v="Arthur"/>
    <d v="2016-03-09T10:40:00"/>
    <s v="Variant 1"/>
    <s v="Warehouse assistant"/>
    <s v="INBOUND AREA"/>
    <s v="Simsong"/>
    <x v="2"/>
    <s v="€ 0,50 per activity"/>
    <n v="0.5"/>
    <s v="Occurrence"/>
    <n v="0"/>
    <n v="0.5"/>
    <x v="1"/>
  </r>
  <r>
    <x v="0"/>
    <s v="Phone 3677"/>
    <x v="1"/>
    <s v="Arthur"/>
    <d v="2016-03-09T10:45:12"/>
    <s v="Variant 1"/>
    <s v="Warehouse assistant"/>
    <s v="INBOUND AREA"/>
    <s v="Simsong"/>
    <x v="2"/>
    <s v="€ 2,00 per activity"/>
    <n v="2"/>
    <s v="Occurrence"/>
    <n v="0"/>
    <n v="2"/>
    <x v="1"/>
  </r>
  <r>
    <x v="0"/>
    <s v="Phone 3677"/>
    <x v="3"/>
    <s v="Arthur"/>
    <d v="2016-03-09T11:28:24"/>
    <s v="Variant 1"/>
    <s v="Warehouse assistant"/>
    <s v="WAREHOUSE UNCOATED"/>
    <s v="Simsong"/>
    <x v="2"/>
    <s v="€ 0,10 per phone per 24 h"/>
    <n v="0.1"/>
    <s v="Per 24 hours"/>
    <n v="9.0299999999988358"/>
    <n v="0.90299999999988367"/>
    <x v="2"/>
  </r>
  <r>
    <x v="0"/>
    <s v="Phone 3677"/>
    <x v="4"/>
    <s v="Jerome"/>
    <d v="2016-03-18T12:11:36"/>
    <s v="Variant 1"/>
    <s v="Warehouse assistant"/>
    <s v="WAREHOUSE UNCOATED"/>
    <s v="Simsong"/>
    <x v="2"/>
    <s v="€ 0,10 per activity"/>
    <n v="0.1"/>
    <s v="Occurrence"/>
    <n v="0"/>
    <n v="0.1"/>
    <x v="3"/>
  </r>
  <r>
    <x v="0"/>
    <s v="Phone 3677"/>
    <x v="5"/>
    <s v="Alix"/>
    <d v="2016-03-18T14:50:00"/>
    <s v="Variant 1"/>
    <s v="Coater"/>
    <s v="COATING ROOM"/>
    <s v="Simsong"/>
    <x v="2"/>
    <s v="€ 20,00 per hour"/>
    <n v="480"/>
    <s v="Per 24 hours"/>
    <n v="6.2499999985448085E-3"/>
    <n v="2.9999999993015081"/>
    <x v="4"/>
  </r>
  <r>
    <x v="0"/>
    <s v="Phone 3677"/>
    <x v="6"/>
    <s v="Alix"/>
    <d v="2016-03-18T14:59:00"/>
    <s v="Variant 1"/>
    <s v="Coater"/>
    <s v="COATING ROOM"/>
    <s v="Simsong"/>
    <x v="2"/>
    <s v="€ 20,00 per hour"/>
    <n v="480"/>
    <s v="Per 24 hours"/>
    <n v="0"/>
    <n v="0"/>
    <x v="4"/>
  </r>
  <r>
    <x v="0"/>
    <s v="Phone 3677"/>
    <x v="7"/>
    <s v="Elise"/>
    <d v="2016-03-22T11:11:07"/>
    <s v="Variant 1"/>
    <s v="Test engineer"/>
    <s v="TESTING ROOM"/>
    <s v="Simsong"/>
    <x v="2"/>
    <s v="€ 0,75 per activity"/>
    <n v="0.75"/>
    <s v="Occurrence"/>
    <n v="0"/>
    <n v="0.75"/>
    <x v="5"/>
  </r>
  <r>
    <x v="0"/>
    <s v="Phone 3677"/>
    <x v="8"/>
    <s v="Elise"/>
    <d v="2016-03-23T10:40:53"/>
    <s v="Variant 1"/>
    <s v="Test engineer"/>
    <s v="TESTING ROOM"/>
    <s v="Simsong"/>
    <x v="2"/>
    <s v="€ 0,25 per activity"/>
    <n v="0.25"/>
    <s v="Occurrence"/>
    <n v="0"/>
    <n v="0.25"/>
    <x v="5"/>
  </r>
  <r>
    <x v="0"/>
    <s v="Phone 3677"/>
    <x v="10"/>
    <s v="Jerome"/>
    <d v="2016-03-23T14:10:38"/>
    <s v="Variant 1"/>
    <s v="Warehouse assistant"/>
    <s v="WAREHOUSE COATED"/>
    <s v="Simsong"/>
    <x v="2"/>
    <s v="€ 0,10 per phone per 24 h"/>
    <n v="0.1"/>
    <s v="Per 24 hours"/>
    <n v="5.8123379629687406"/>
    <n v="0.58123379629687411"/>
    <x v="2"/>
  </r>
  <r>
    <x v="0"/>
    <s v="Phone 3677"/>
    <x v="11"/>
    <s v="Jerome"/>
    <d v="2016-03-29T09:40:24"/>
    <s v="Variant 1"/>
    <s v="Warehouse assistant"/>
    <s v="WAREHOUSE COATED"/>
    <s v="Simsong"/>
    <x v="2"/>
    <s v="€ 0,10 per activity"/>
    <n v="0.1"/>
    <s v="Occurrence"/>
    <n v="0"/>
    <n v="0.1"/>
    <x v="3"/>
  </r>
  <r>
    <x v="0"/>
    <s v="Phone 3677"/>
    <x v="12"/>
    <s v="Jerome"/>
    <d v="2016-03-29T11:10:10"/>
    <s v="Variant 1"/>
    <s v="Warehouse assistant"/>
    <s v="OUTBOUND AREA"/>
    <s v="Simsong"/>
    <x v="2"/>
    <s v="€ 0,50 per activity"/>
    <n v="0.5"/>
    <s v="Occurrence"/>
    <n v="0"/>
    <n v="0.5"/>
    <x v="6"/>
  </r>
  <r>
    <x v="0"/>
    <s v="Phone 3678"/>
    <x v="0"/>
    <s v="Arthur"/>
    <d v="2016-03-09T11:01:48"/>
    <s v="Variant 3"/>
    <s v="Warehouse assistant"/>
    <s v="INBOUND AREA"/>
    <s v="MePhone"/>
    <x v="1"/>
    <s v="€ 0,50 per activity"/>
    <n v="0.5"/>
    <s v="Occurrence"/>
    <n v="0"/>
    <n v="0.5"/>
    <x v="0"/>
  </r>
  <r>
    <x v="0"/>
    <s v="Phone 3678"/>
    <x v="1"/>
    <s v="Arthur"/>
    <d v="2016-03-09T11:16:00"/>
    <s v="Variant 3"/>
    <s v="Warehouse assistant"/>
    <s v="INBOUND AREA"/>
    <s v="MePhone"/>
    <x v="1"/>
    <s v="€ 2,00 per activity"/>
    <n v="2"/>
    <s v="Occurrence"/>
    <n v="0"/>
    <n v="2"/>
    <x v="1"/>
  </r>
  <r>
    <x v="0"/>
    <s v="Phone 3678"/>
    <x v="2"/>
    <s v="Arthur"/>
    <d v="2016-03-09T11:29:00"/>
    <s v="Variant 3"/>
    <s v="Warehouse assistant"/>
    <s v="INBOUND AREA"/>
    <s v="MePhone"/>
    <x v="1"/>
    <s v="€ 0,50 per activity"/>
    <n v="0.5"/>
    <s v="Occurrence"/>
    <n v="0"/>
    <n v="0.5"/>
    <x v="1"/>
  </r>
  <r>
    <x v="0"/>
    <s v="Phone 3678"/>
    <x v="3"/>
    <s v="Arthur"/>
    <d v="2016-03-09T12:30:00"/>
    <s v="Variant 3"/>
    <s v="Warehouse assistant"/>
    <s v="WAREHOUSE UNCOATED"/>
    <s v="MePhone"/>
    <x v="1"/>
    <s v="€ 0,10 per phone per 24 h"/>
    <n v="0.1"/>
    <s v="Per 24 hours"/>
    <n v="1.0887499999953434"/>
    <n v="0.10887499999953434"/>
    <x v="2"/>
  </r>
  <r>
    <x v="0"/>
    <s v="Phone 3678"/>
    <x v="4"/>
    <s v="Jerome"/>
    <d v="2016-03-10T14:37:48"/>
    <s v="Variant 3"/>
    <s v="Warehouse assistant"/>
    <s v="WAREHOUSE UNCOATED"/>
    <s v="MePhone"/>
    <x v="1"/>
    <s v="€ 0,10 per activity"/>
    <n v="0.1"/>
    <s v="Occurrence"/>
    <n v="0"/>
    <n v="0.1"/>
    <x v="3"/>
  </r>
  <r>
    <x v="0"/>
    <s v="Phone 3678"/>
    <x v="5"/>
    <s v="Alix"/>
    <d v="2016-03-10T17:29:34"/>
    <s v="Variant 3"/>
    <s v="Coater"/>
    <s v="COATING ROOM"/>
    <s v="MePhone"/>
    <x v="1"/>
    <s v="€ 20,00 per hour"/>
    <n v="480"/>
    <s v="Per 24 hours"/>
    <n v="9.0277777781011537E-3"/>
    <n v="4.3333333334885538"/>
    <x v="4"/>
  </r>
  <r>
    <x v="0"/>
    <s v="Phone 3678"/>
    <x v="6"/>
    <s v="Alix"/>
    <d v="2016-03-10T17:42:34"/>
    <s v="Variant 3"/>
    <s v="Coater"/>
    <s v="COATING ROOM"/>
    <s v="MePhone"/>
    <x v="1"/>
    <s v="€ 20,00 per hour"/>
    <n v="480"/>
    <s v="Per 24 hours"/>
    <n v="0"/>
    <n v="0"/>
    <x v="4"/>
  </r>
  <r>
    <x v="0"/>
    <s v="Phone 3678"/>
    <x v="7"/>
    <s v="Edward"/>
    <d v="2016-03-11T12:10:55"/>
    <s v="Variant 3"/>
    <s v="Test engineer"/>
    <s v="TESTING ROOM"/>
    <s v="MePhone"/>
    <x v="1"/>
    <s v="€ 0,75 per activity"/>
    <n v="0.75"/>
    <s v="Occurrence"/>
    <n v="0"/>
    <n v="0.75"/>
    <x v="5"/>
  </r>
  <r>
    <x v="0"/>
    <s v="Phone 3678"/>
    <x v="8"/>
    <s v="Elise"/>
    <d v="2016-03-15T10:04:41"/>
    <s v="Variant 3"/>
    <s v="Test engineer"/>
    <s v="TESTING ROOM"/>
    <s v="MePhone"/>
    <x v="1"/>
    <s v="€ 0,25 per activity"/>
    <n v="0.25"/>
    <s v="Occurrence"/>
    <n v="0"/>
    <n v="0.25"/>
    <x v="5"/>
  </r>
  <r>
    <x v="0"/>
    <s v="Phone 3678"/>
    <x v="10"/>
    <s v="Jerome"/>
    <d v="2016-03-15T17:04:41"/>
    <s v="Variant 3"/>
    <s v="Warehouse assistant"/>
    <s v="WAREHOUSE COATED"/>
    <s v="MePhone"/>
    <x v="1"/>
    <s v="€ 0,10 per phone per 24 h"/>
    <n v="0.1"/>
    <s v="Per 24 hours"/>
    <n v="5.8329976851891843"/>
    <n v="0.5832997685189184"/>
    <x v="2"/>
  </r>
  <r>
    <x v="0"/>
    <s v="Phone 3678"/>
    <x v="11"/>
    <s v="Jerome"/>
    <d v="2016-03-21T13:04:12"/>
    <s v="Variant 3"/>
    <s v="Warehouse assistant"/>
    <s v="WAREHOUSE COATED"/>
    <s v="MePhone"/>
    <x v="1"/>
    <s v="€ 0,10 per activity"/>
    <n v="0.1"/>
    <s v="Occurrence"/>
    <n v="0"/>
    <n v="0.1"/>
    <x v="3"/>
  </r>
  <r>
    <x v="0"/>
    <s v="Phone 3678"/>
    <x v="12"/>
    <s v="Jerome"/>
    <d v="2016-03-22T18:04:12"/>
    <s v="Variant 3"/>
    <s v="Warehouse assistant"/>
    <s v="OUTBOUND AREA"/>
    <s v="MePhone"/>
    <x v="1"/>
    <s v="€ 0,50 per activity"/>
    <n v="0.5"/>
    <s v="Occurrence"/>
    <n v="0"/>
    <n v="0.5"/>
    <x v="6"/>
  </r>
  <r>
    <x v="0"/>
    <s v="Phone 3679"/>
    <x v="0"/>
    <s v="Arthur"/>
    <d v="2016-03-09T11:45:00"/>
    <s v="Variant 1"/>
    <s v="Warehouse assistant"/>
    <s v="INBOUND AREA"/>
    <s v="MePhone"/>
    <x v="1"/>
    <s v="€ 0,50 per activity"/>
    <n v="0.5"/>
    <s v="Occurrence"/>
    <n v="0"/>
    <n v="0.5"/>
    <x v="0"/>
  </r>
  <r>
    <x v="0"/>
    <s v="Phone 3679"/>
    <x v="2"/>
    <s v="Arthur"/>
    <d v="2016-03-09T11:57:00"/>
    <s v="Variant 1"/>
    <s v="Warehouse assistant"/>
    <s v="INBOUND AREA"/>
    <s v="MePhone"/>
    <x v="1"/>
    <s v="€ 0,50 per activity"/>
    <n v="0.5"/>
    <s v="Occurrence"/>
    <n v="0"/>
    <n v="0.5"/>
    <x v="1"/>
  </r>
  <r>
    <x v="0"/>
    <s v="Phone 3679"/>
    <x v="1"/>
    <s v="Arthur"/>
    <d v="2016-03-09T11:59:12"/>
    <s v="Variant 1"/>
    <s v="Warehouse assistant"/>
    <s v="INBOUND AREA"/>
    <s v="MePhone"/>
    <x v="1"/>
    <s v="€ 2,00 per activity"/>
    <n v="2"/>
    <s v="Occurrence"/>
    <n v="0"/>
    <n v="2"/>
    <x v="1"/>
  </r>
  <r>
    <x v="0"/>
    <s v="Phone 3679"/>
    <x v="3"/>
    <s v="Arthur"/>
    <d v="2016-03-09T13:11:24"/>
    <s v="Variant 1"/>
    <s v="Warehouse assistant"/>
    <s v="WAREHOUSE UNCOATED"/>
    <s v="MePhone"/>
    <x v="1"/>
    <s v="€ 0,10 per phone per 24 h"/>
    <n v="0.1"/>
    <s v="Per 24 hours"/>
    <n v="1.0299999999988358"/>
    <n v="0.10299999999988359"/>
    <x v="2"/>
  </r>
  <r>
    <x v="0"/>
    <s v="Phone 3679"/>
    <x v="4"/>
    <s v="Jerome"/>
    <d v="2016-03-10T13:54:36"/>
    <s v="Variant 1"/>
    <s v="Warehouse assistant"/>
    <s v="WAREHOUSE UNCOATED"/>
    <s v="MePhone"/>
    <x v="1"/>
    <s v="€ 0,10 per activity"/>
    <n v="0.1"/>
    <s v="Occurrence"/>
    <n v="0"/>
    <n v="0.1"/>
    <x v="3"/>
  </r>
  <r>
    <x v="0"/>
    <s v="Phone 3679"/>
    <x v="5"/>
    <s v="Alix"/>
    <d v="2016-03-10T16:44:22"/>
    <s v="Variant 1"/>
    <s v="Coater"/>
    <s v="COATING ROOM"/>
    <s v="MePhone"/>
    <x v="1"/>
    <s v="€ 20,00 per hour"/>
    <n v="480"/>
    <s v="Per 24 hours"/>
    <n v="1.0416666671517305E-2"/>
    <n v="5.0000000023283064"/>
    <x v="4"/>
  </r>
  <r>
    <x v="0"/>
    <s v="Phone 3679"/>
    <x v="6"/>
    <s v="Alix"/>
    <d v="2016-03-10T16:59:22"/>
    <s v="Variant 1"/>
    <s v="Coater"/>
    <s v="COATING ROOM"/>
    <s v="MePhone"/>
    <x v="1"/>
    <s v="€ 20,00 per hour"/>
    <n v="480"/>
    <s v="Per 24 hours"/>
    <n v="0"/>
    <n v="0"/>
    <x v="4"/>
  </r>
  <r>
    <x v="0"/>
    <s v="Phone 3679"/>
    <x v="7"/>
    <s v="Edward"/>
    <d v="2016-03-11T12:54:07"/>
    <s v="Variant 1"/>
    <s v="Test engineer"/>
    <s v="TESTING ROOM"/>
    <s v="MePhone"/>
    <x v="1"/>
    <s v="€ 0,75 per activity"/>
    <n v="0.75"/>
    <s v="Occurrence"/>
    <n v="0"/>
    <n v="0.75"/>
    <x v="5"/>
  </r>
  <r>
    <x v="0"/>
    <s v="Phone 3679"/>
    <x v="8"/>
    <s v="Elise"/>
    <d v="2016-03-15T08:23:53"/>
    <s v="Variant 1"/>
    <s v="Test engineer"/>
    <s v="TESTING ROOM"/>
    <s v="MePhone"/>
    <x v="1"/>
    <s v="€ 0,25 per activity"/>
    <n v="0.25"/>
    <s v="Occurrence"/>
    <n v="0"/>
    <n v="0.25"/>
    <x v="5"/>
  </r>
  <r>
    <x v="0"/>
    <s v="Phone 3679"/>
    <x v="10"/>
    <s v="Jerome"/>
    <d v="2016-03-15T15:23:53"/>
    <s v="Variant 1"/>
    <s v="Warehouse assistant"/>
    <s v="WAREHOUSE COATED"/>
    <s v="MePhone"/>
    <x v="1"/>
    <s v="€ 0,10 per phone per 24 h"/>
    <n v="0.1"/>
    <s v="Per 24 hours"/>
    <n v="5.8329976851891843"/>
    <n v="0.5832997685189184"/>
    <x v="2"/>
  </r>
  <r>
    <x v="0"/>
    <s v="Phone 3679"/>
    <x v="11"/>
    <s v="Jerome"/>
    <d v="2016-03-21T11:23:24"/>
    <s v="Variant 1"/>
    <s v="Warehouse assistant"/>
    <s v="WAREHOUSE COATED"/>
    <s v="MePhone"/>
    <x v="1"/>
    <s v="€ 0,10 per activity"/>
    <n v="0.1"/>
    <s v="Occurrence"/>
    <n v="0"/>
    <n v="0.1"/>
    <x v="3"/>
  </r>
  <r>
    <x v="0"/>
    <s v="Phone 3679"/>
    <x v="12"/>
    <s v="Jerome"/>
    <d v="2016-03-21T16:23:24"/>
    <s v="Variant 1"/>
    <s v="Warehouse assistant"/>
    <s v="OUTBOUND AREA"/>
    <s v="MePhone"/>
    <x v="1"/>
    <s v="€ 0,50 per activity"/>
    <n v="0.5"/>
    <s v="Occurrence"/>
    <n v="0"/>
    <n v="0.5"/>
    <x v="6"/>
  </r>
  <r>
    <x v="0"/>
    <s v="Phone 3680"/>
    <x v="0"/>
    <s v="Arthur"/>
    <d v="2016-03-09T12:28:12"/>
    <s v="Variant 3"/>
    <s v="Warehouse assistant"/>
    <s v="INBOUND AREA"/>
    <s v="Simsong"/>
    <x v="1"/>
    <s v="€ 0,50 per activity"/>
    <n v="0.5"/>
    <s v="Occurrence"/>
    <n v="0"/>
    <n v="0.5"/>
    <x v="0"/>
  </r>
  <r>
    <x v="0"/>
    <s v="Phone 3680"/>
    <x v="1"/>
    <s v="Arthur"/>
    <d v="2016-03-09T13:58:12"/>
    <s v="Variant 3"/>
    <s v="Warehouse assistant"/>
    <s v="INBOUND AREA"/>
    <s v="Simsong"/>
    <x v="1"/>
    <s v="€ 2,00 per activity"/>
    <n v="2"/>
    <s v="Occurrence"/>
    <n v="0"/>
    <n v="2"/>
    <x v="1"/>
  </r>
  <r>
    <x v="0"/>
    <s v="Phone 3680"/>
    <x v="2"/>
    <s v="Arthur"/>
    <d v="2016-03-09T13:59:12"/>
    <s v="Variant 3"/>
    <s v="Warehouse assistant"/>
    <s v="INBOUND AREA"/>
    <s v="Simsong"/>
    <x v="1"/>
    <s v="€ 0,50 per activity"/>
    <n v="0.5"/>
    <s v="Occurrence"/>
    <n v="0"/>
    <n v="0.5"/>
    <x v="1"/>
  </r>
  <r>
    <x v="0"/>
    <s v="Phone 3680"/>
    <x v="3"/>
    <s v="Arthur"/>
    <d v="2016-03-09T14:11:24"/>
    <s v="Variant 3"/>
    <s v="Warehouse assistant"/>
    <s v="WAREHOUSE UNCOATED"/>
    <s v="Simsong"/>
    <x v="1"/>
    <s v="€ 0,10 per phone per 24 h"/>
    <n v="0.1"/>
    <s v="Per 24 hours"/>
    <n v="1.9049999999988358"/>
    <n v="0.1904999999998836"/>
    <x v="2"/>
  </r>
  <r>
    <x v="0"/>
    <s v="Phone 3680"/>
    <x v="4"/>
    <s v="Jerome"/>
    <d v="2016-03-11T11:54:36"/>
    <s v="Variant 3"/>
    <s v="Warehouse assistant"/>
    <s v="WAREHOUSE UNCOATED"/>
    <s v="Simsong"/>
    <x v="1"/>
    <s v="€ 0,10 per activity"/>
    <n v="0.1"/>
    <s v="Occurrence"/>
    <n v="0"/>
    <n v="0.1"/>
    <x v="3"/>
  </r>
  <r>
    <x v="0"/>
    <s v="Phone 3680"/>
    <x v="5"/>
    <s v="Alix"/>
    <d v="2016-03-11T17:59:22"/>
    <s v="Variant 3"/>
    <s v="Coater"/>
    <s v="COATING ROOM"/>
    <s v="Simsong"/>
    <x v="1"/>
    <s v="€ 20,00 per hour"/>
    <n v="480"/>
    <s v="Per 24 hours"/>
    <n v="8.078703707724344E-3"/>
    <n v="3.8777777797076851"/>
    <x v="4"/>
  </r>
  <r>
    <x v="0"/>
    <s v="Phone 3680"/>
    <x v="6"/>
    <s v="Alix"/>
    <d v="2016-03-11T18:11:00"/>
    <s v="Variant 3"/>
    <s v="Coater"/>
    <s v="COATING ROOM"/>
    <s v="Simsong"/>
    <x v="1"/>
    <s v="€ 20,00 per hour"/>
    <n v="480"/>
    <s v="Per 24 hours"/>
    <n v="0"/>
    <n v="0"/>
    <x v="4"/>
  </r>
  <r>
    <x v="0"/>
    <s v="Phone 3680"/>
    <x v="7"/>
    <s v="Edward"/>
    <d v="2016-03-15T12:54:07"/>
    <s v="Variant 3"/>
    <s v="Test engineer"/>
    <s v="TESTING ROOM"/>
    <s v="Simsong"/>
    <x v="1"/>
    <s v="€ 0,75 per activity"/>
    <n v="0.75"/>
    <s v="Occurrence"/>
    <n v="0"/>
    <n v="0.75"/>
    <x v="5"/>
  </r>
  <r>
    <x v="0"/>
    <s v="Phone 3680"/>
    <x v="8"/>
    <s v="Elise"/>
    <d v="2016-03-16T10:42:53"/>
    <s v="Variant 3"/>
    <s v="Test engineer"/>
    <s v="TESTING ROOM"/>
    <s v="Simsong"/>
    <x v="1"/>
    <s v="€ 0,25 per activity"/>
    <n v="0.25"/>
    <s v="Occurrence"/>
    <n v="0"/>
    <n v="0.25"/>
    <x v="5"/>
  </r>
  <r>
    <x v="0"/>
    <s v="Phone 3680"/>
    <x v="10"/>
    <s v="Jerome"/>
    <d v="2016-03-16T15:36:53"/>
    <s v="Variant 3"/>
    <s v="Warehouse assistant"/>
    <s v="WAREHOUSE COATED"/>
    <s v="Simsong"/>
    <x v="1"/>
    <s v="€ 0,10 per phone per 24 h"/>
    <n v="0.1"/>
    <s v="Per 24 hours"/>
    <n v="1.7406365740753245"/>
    <n v="0.17406365740753246"/>
    <x v="2"/>
  </r>
  <r>
    <x v="0"/>
    <s v="Phone 3680"/>
    <x v="11"/>
    <s v="Jerome"/>
    <d v="2016-03-18T09:23:24"/>
    <s v="Variant 3"/>
    <s v="Warehouse assistant"/>
    <s v="WAREHOUSE COATED"/>
    <s v="Simsong"/>
    <x v="1"/>
    <s v="€ 0,10 per activity"/>
    <n v="0.1"/>
    <s v="Occurrence"/>
    <n v="0"/>
    <n v="0.1"/>
    <x v="3"/>
  </r>
  <r>
    <x v="0"/>
    <s v="Phone 3680"/>
    <x v="12"/>
    <s v="Jerome"/>
    <d v="2016-03-18T17:23:24"/>
    <s v="Variant 3"/>
    <s v="Warehouse assistant"/>
    <s v="OUTBOUND AREA"/>
    <s v="Simsong"/>
    <x v="1"/>
    <s v="€ 0,50 per activity"/>
    <n v="0.5"/>
    <s v="Occurrence"/>
    <n v="0"/>
    <n v="0.5"/>
    <x v="6"/>
  </r>
  <r>
    <x v="0"/>
    <s v="Phone 3681"/>
    <x v="0"/>
    <s v="Tom"/>
    <d v="2016-03-11T08:06:00"/>
    <s v="Variant 1"/>
    <s v="Warehouse manager"/>
    <s v="INBOUND AREA"/>
    <s v="MePhone"/>
    <x v="1"/>
    <s v="€ 0,50 per activity"/>
    <n v="0.5"/>
    <s v="Occurrence"/>
    <n v="0"/>
    <n v="0.5"/>
    <x v="0"/>
  </r>
  <r>
    <x v="0"/>
    <s v="Phone 3681"/>
    <x v="2"/>
    <s v="Tom"/>
    <d v="2016-03-11T08:37:12"/>
    <s v="Variant 1"/>
    <s v="Warehouse manager"/>
    <s v="INBOUND AREA"/>
    <s v="MePhone"/>
    <x v="1"/>
    <s v="€ 0,50 per activity"/>
    <n v="0.5"/>
    <s v="Occurrence"/>
    <n v="0"/>
    <n v="0.5"/>
    <x v="1"/>
  </r>
  <r>
    <x v="0"/>
    <s v="Phone 3681"/>
    <x v="1"/>
    <s v="Tom"/>
    <d v="2016-03-11T08:49:12"/>
    <s v="Variant 1"/>
    <s v="Warehouse manager"/>
    <s v="INBOUND AREA"/>
    <s v="MePhone"/>
    <x v="1"/>
    <s v="€ 2,00 per activity"/>
    <n v="2"/>
    <s v="Occurrence"/>
    <n v="0"/>
    <n v="2"/>
    <x v="1"/>
  </r>
  <r>
    <x v="0"/>
    <s v="Phone 3681"/>
    <x v="3"/>
    <s v="Tom"/>
    <d v="2016-03-11T09:32:24"/>
    <s v="Variant 1"/>
    <s v="Warehouse manager"/>
    <s v="WAREHOUSE UNCOATED"/>
    <s v="MePhone"/>
    <x v="1"/>
    <s v="€ 0,10 per phone per 24 h"/>
    <n v="0.1"/>
    <s v="Per 24 hours"/>
    <n v="10.029999999998836"/>
    <n v="1.0029999999998835"/>
    <x v="2"/>
  </r>
  <r>
    <x v="0"/>
    <s v="Phone 3681"/>
    <x v="4"/>
    <s v="Tom"/>
    <d v="2016-03-21T10:15:36"/>
    <s v="Variant 1"/>
    <s v="Warehouse manager"/>
    <s v="WAREHOUSE UNCOATED"/>
    <s v="MePhone"/>
    <x v="1"/>
    <s v="€ 0,10 per activity"/>
    <n v="0.1"/>
    <s v="Occurrence"/>
    <n v="0"/>
    <n v="0.1"/>
    <x v="3"/>
  </r>
  <r>
    <x v="0"/>
    <s v="Phone 3681"/>
    <x v="5"/>
    <s v="Alix"/>
    <d v="2016-03-22T09:30:22"/>
    <s v="Variant 1"/>
    <s v="Coater"/>
    <s v="COATING ROOM"/>
    <s v="MePhone"/>
    <x v="1"/>
    <s v="€ 20,00 per hour"/>
    <n v="480"/>
    <s v="Per 24 hours"/>
    <n v="1.0416666671517305E-2"/>
    <n v="5.0000000023283064"/>
    <x v="4"/>
  </r>
  <r>
    <x v="0"/>
    <s v="Phone 3681"/>
    <x v="6"/>
    <s v="Alix"/>
    <d v="2016-03-22T09:45:22"/>
    <s v="Variant 1"/>
    <s v="Coater"/>
    <s v="COATING ROOM"/>
    <s v="MePhone"/>
    <x v="1"/>
    <s v="€ 20,00 per hour"/>
    <n v="480"/>
    <s v="Per 24 hours"/>
    <n v="0"/>
    <n v="0"/>
    <x v="4"/>
  </r>
  <r>
    <x v="0"/>
    <s v="Phone 3681"/>
    <x v="7"/>
    <s v="Edward"/>
    <d v="2016-03-23T11:55:07"/>
    <s v="Variant 1"/>
    <s v="Test engineer"/>
    <s v="TESTING ROOM"/>
    <s v="MePhone"/>
    <x v="1"/>
    <s v="€ 0,75 per activity"/>
    <n v="0.75"/>
    <s v="Occurrence"/>
    <n v="0"/>
    <n v="0.75"/>
    <x v="5"/>
  </r>
  <r>
    <x v="0"/>
    <s v="Phone 3681"/>
    <x v="8"/>
    <s v="Edward"/>
    <d v="2016-03-25T11:55:07"/>
    <s v="Variant 1"/>
    <s v="Test engineer"/>
    <s v="TESTING ROOM"/>
    <s v="MePhone"/>
    <x v="1"/>
    <s v="€ 0,25 per activity"/>
    <n v="0.25"/>
    <s v="Occurrence"/>
    <n v="0"/>
    <n v="0.25"/>
    <x v="5"/>
  </r>
  <r>
    <x v="0"/>
    <s v="Phone 3681"/>
    <x v="10"/>
    <s v="Tom"/>
    <d v="2016-03-28T09:15:07"/>
    <s v="Variant 1"/>
    <s v="Warehouse manager"/>
    <s v="WAREHOUSE COATED"/>
    <s v="MePhone"/>
    <x v="1"/>
    <s v="€ 0,10 per phone per 24 h"/>
    <n v="0.1"/>
    <s v="Per 24 hours"/>
    <n v="0.97866898147913162"/>
    <n v="9.7866898147913162E-2"/>
    <x v="2"/>
  </r>
  <r>
    <x v="0"/>
    <s v="Phone 3681"/>
    <x v="11"/>
    <s v="Tom"/>
    <d v="2016-03-29T08:44:24"/>
    <s v="Variant 1"/>
    <s v="Warehouse manager"/>
    <s v="WAREHOUSE COATED"/>
    <s v="MePhone"/>
    <x v="1"/>
    <s v="€ 0,10 per activity"/>
    <n v="0.1"/>
    <s v="Occurrence"/>
    <n v="0"/>
    <n v="0.1"/>
    <x v="3"/>
  </r>
  <r>
    <x v="0"/>
    <s v="Phone 3681"/>
    <x v="12"/>
    <s v="Tom"/>
    <d v="2016-03-29T14:59:24"/>
    <s v="Variant 1"/>
    <s v="Warehouse manager"/>
    <s v="OUTBOUND AREA"/>
    <s v="MePhone"/>
    <x v="1"/>
    <s v="€ 0,50 per activity"/>
    <n v="0.5"/>
    <s v="Occurrence"/>
    <n v="0"/>
    <n v="0.5"/>
    <x v="6"/>
  </r>
  <r>
    <x v="0"/>
    <s v="Phone 3682"/>
    <x v="0"/>
    <s v="Tom"/>
    <d v="2016-03-14T08:06:34"/>
    <s v="Variant 1"/>
    <s v="Warehouse manager"/>
    <s v="INBOUND AREA"/>
    <s v="MePhone"/>
    <x v="1"/>
    <s v="€ 0,50 per activity"/>
    <n v="0.5"/>
    <s v="Occurrence"/>
    <n v="0"/>
    <n v="0.5"/>
    <x v="0"/>
  </r>
  <r>
    <x v="0"/>
    <s v="Phone 3682"/>
    <x v="2"/>
    <s v="Tom"/>
    <d v="2016-03-14T08:37:46"/>
    <s v="Variant 1"/>
    <s v="Warehouse manager"/>
    <s v="INBOUND AREA"/>
    <s v="MePhone"/>
    <x v="1"/>
    <s v="€ 0,50 per activity"/>
    <n v="0.5"/>
    <s v="Occurrence"/>
    <n v="0"/>
    <n v="0.5"/>
    <x v="1"/>
  </r>
  <r>
    <x v="0"/>
    <s v="Phone 3682"/>
    <x v="1"/>
    <s v="Tom"/>
    <d v="2016-03-14T08:49:46"/>
    <s v="Variant 1"/>
    <s v="Warehouse manager"/>
    <s v="INBOUND AREA"/>
    <s v="MePhone"/>
    <x v="1"/>
    <s v="€ 2,00 per activity"/>
    <n v="2"/>
    <s v="Occurrence"/>
    <n v="0"/>
    <n v="2"/>
    <x v="1"/>
  </r>
  <r>
    <x v="0"/>
    <s v="Phone 3682"/>
    <x v="3"/>
    <s v="Tom"/>
    <d v="2016-03-14T09:32:58"/>
    <s v="Variant 1"/>
    <s v="Warehouse manager"/>
    <s v="WAREHOUSE UNCOATED"/>
    <s v="MePhone"/>
    <x v="1"/>
    <s v="€ 0,10 per phone per 24 h"/>
    <n v="0.1"/>
    <s v="Per 24 hours"/>
    <n v="8.0300000000061118"/>
    <n v="0.80300000000061122"/>
    <x v="2"/>
  </r>
  <r>
    <x v="0"/>
    <s v="Phone 3682"/>
    <x v="4"/>
    <s v="Tom"/>
    <d v="2016-03-22T10:16:10"/>
    <s v="Variant 1"/>
    <s v="Warehouse manager"/>
    <s v="WAREHOUSE UNCOATED"/>
    <s v="MePhone"/>
    <x v="1"/>
    <s v="€ 0,10 per activity"/>
    <n v="0.1"/>
    <s v="Occurrence"/>
    <n v="0"/>
    <n v="0.1"/>
    <x v="3"/>
  </r>
  <r>
    <x v="0"/>
    <s v="Phone 3682"/>
    <x v="5"/>
    <s v="Alix"/>
    <d v="2016-03-23T09:30:56"/>
    <s v="Variant 1"/>
    <s v="Coater"/>
    <s v="COATING ROOM"/>
    <s v="MePhone"/>
    <x v="1"/>
    <s v="€ 20,00 per hour"/>
    <n v="480"/>
    <s v="Per 24 hours"/>
    <n v="1.0416666664241347E-2"/>
    <n v="4.9999999988358468"/>
    <x v="4"/>
  </r>
  <r>
    <x v="0"/>
    <s v="Phone 3682"/>
    <x v="6"/>
    <s v="Alix"/>
    <d v="2016-03-23T09:45:56"/>
    <s v="Variant 1"/>
    <s v="Coater"/>
    <s v="COATING ROOM"/>
    <s v="MePhone"/>
    <x v="1"/>
    <s v="€ 20,00 per hour"/>
    <n v="480"/>
    <s v="Per 24 hours"/>
    <n v="0"/>
    <n v="0"/>
    <x v="4"/>
  </r>
  <r>
    <x v="0"/>
    <s v="Phone 3682"/>
    <x v="7"/>
    <s v="Edward"/>
    <d v="2016-03-24T11:55:41"/>
    <s v="Variant 1"/>
    <s v="Test engineer"/>
    <s v="TESTING ROOM"/>
    <s v="MePhone"/>
    <x v="1"/>
    <s v="€ 0,75 per activity"/>
    <n v="0.75"/>
    <s v="Occurrence"/>
    <n v="0"/>
    <n v="0.75"/>
    <x v="5"/>
  </r>
  <r>
    <x v="0"/>
    <s v="Phone 3682"/>
    <x v="8"/>
    <s v="Edward"/>
    <d v="2016-03-27T11:55:41"/>
    <s v="Variant 1"/>
    <s v="Test engineer"/>
    <s v="TESTING ROOM"/>
    <s v="MePhone"/>
    <x v="1"/>
    <s v="€ 0,25 per activity"/>
    <n v="0.25"/>
    <s v="Occurrence"/>
    <n v="0"/>
    <n v="0.25"/>
    <x v="5"/>
  </r>
  <r>
    <x v="0"/>
    <s v="Phone 3682"/>
    <x v="10"/>
    <s v="Tom"/>
    <d v="2016-03-29T09:15:42"/>
    <s v="Variant 1"/>
    <s v="Warehouse manager"/>
    <s v="WAREHOUSE COATED"/>
    <s v="MePhone"/>
    <x v="1"/>
    <s v="€ 0,10 per phone per 24 h"/>
    <n v="0.1"/>
    <s v="Per 24 hours"/>
    <n v="0.97865740740235196"/>
    <n v="9.7865740740235199E-2"/>
    <x v="2"/>
  </r>
  <r>
    <x v="0"/>
    <s v="Phone 3682"/>
    <x v="11"/>
    <s v="Tom"/>
    <d v="2016-03-30T08:44:58"/>
    <s v="Variant 1"/>
    <s v="Warehouse manager"/>
    <s v="WAREHOUSE COATED"/>
    <s v="MePhone"/>
    <x v="1"/>
    <s v="€ 0,10 per activity"/>
    <n v="0.1"/>
    <s v="Occurrence"/>
    <n v="0"/>
    <n v="0.1"/>
    <x v="3"/>
  </r>
  <r>
    <x v="0"/>
    <s v="Phone 3682"/>
    <x v="12"/>
    <s v="Tom"/>
    <d v="2016-03-30T14:59:58"/>
    <s v="Variant 1"/>
    <s v="Warehouse manager"/>
    <s v="OUTBOUND AREA"/>
    <s v="MePhone"/>
    <x v="1"/>
    <s v="€ 0,50 per activity"/>
    <n v="0.5"/>
    <s v="Occurrence"/>
    <n v="0"/>
    <n v="0.5"/>
    <x v="6"/>
  </r>
  <r>
    <x v="0"/>
    <s v="Phone 3683"/>
    <x v="0"/>
    <s v="Tom"/>
    <d v="2016-03-14T08:08:25"/>
    <s v="Variant 1"/>
    <s v="Warehouse manager"/>
    <s v="INBOUND AREA"/>
    <s v="MePhone"/>
    <x v="1"/>
    <s v="€ 0,50 per activity"/>
    <n v="0.5"/>
    <s v="Occurrence"/>
    <n v="0"/>
    <n v="0.5"/>
    <x v="0"/>
  </r>
  <r>
    <x v="0"/>
    <s v="Phone 3683"/>
    <x v="2"/>
    <s v="Tom"/>
    <d v="2016-03-15T08:37:37"/>
    <s v="Variant 1"/>
    <s v="Warehouse manager"/>
    <s v="INBOUND AREA"/>
    <s v="MePhone"/>
    <x v="1"/>
    <s v="€ 0,50 per activity"/>
    <n v="0.5"/>
    <s v="Occurrence"/>
    <n v="0"/>
    <n v="0.5"/>
    <x v="1"/>
  </r>
  <r>
    <x v="0"/>
    <s v="Phone 3683"/>
    <x v="1"/>
    <s v="Tom"/>
    <d v="2016-03-15T08:49:37"/>
    <s v="Variant 1"/>
    <s v="Warehouse manager"/>
    <s v="INBOUND AREA"/>
    <s v="MePhone"/>
    <x v="1"/>
    <s v="€ 2,00 per activity"/>
    <n v="2"/>
    <s v="Occurrence"/>
    <n v="0"/>
    <n v="2"/>
    <x v="1"/>
  </r>
  <r>
    <x v="0"/>
    <s v="Phone 3683"/>
    <x v="3"/>
    <s v="Tom"/>
    <d v="2016-03-15T09:32:49"/>
    <s v="Variant 1"/>
    <s v="Warehouse manager"/>
    <s v="WAREHOUSE UNCOATED"/>
    <s v="MePhone"/>
    <x v="1"/>
    <s v="€ 0,10 per phone per 24 h"/>
    <n v="0.1"/>
    <s v="Per 24 hours"/>
    <n v="8.0299999999988358"/>
    <n v="0.80299999999988358"/>
    <x v="2"/>
  </r>
  <r>
    <x v="0"/>
    <s v="Phone 3683"/>
    <x v="4"/>
    <s v="Tom"/>
    <d v="2016-03-23T10:16:01"/>
    <s v="Variant 1"/>
    <s v="Warehouse manager"/>
    <s v="WAREHOUSE UNCOATED"/>
    <s v="MePhone"/>
    <x v="1"/>
    <s v="€ 0,10 per activity"/>
    <n v="0.1"/>
    <s v="Occurrence"/>
    <n v="0"/>
    <n v="0.1"/>
    <x v="3"/>
  </r>
  <r>
    <x v="0"/>
    <s v="Phone 3683"/>
    <x v="5"/>
    <s v="Alix"/>
    <d v="2016-03-24T09:30:47"/>
    <s v="Variant 1"/>
    <s v="Coater"/>
    <s v="COATING ROOM"/>
    <s v="MePhone"/>
    <x v="1"/>
    <s v="€ 20,00 per hour"/>
    <n v="480"/>
    <s v="Per 24 hours"/>
    <n v="1.0416666671517305E-2"/>
    <n v="5.0000000023283064"/>
    <x v="4"/>
  </r>
  <r>
    <x v="0"/>
    <s v="Phone 3683"/>
    <x v="6"/>
    <s v="Alix"/>
    <d v="2016-03-24T09:45:47"/>
    <s v="Variant 1"/>
    <s v="Coater"/>
    <s v="COATING ROOM"/>
    <s v="MePhone"/>
    <x v="1"/>
    <s v="€ 20,00 per hour"/>
    <n v="480"/>
    <s v="Per 24 hours"/>
    <n v="0"/>
    <n v="0"/>
    <x v="4"/>
  </r>
  <r>
    <x v="0"/>
    <s v="Phone 3683"/>
    <x v="7"/>
    <s v="Edward"/>
    <d v="2016-03-25T11:55:32"/>
    <s v="Variant 1"/>
    <s v="Test engineer"/>
    <s v="TESTING ROOM"/>
    <s v="MePhone"/>
    <x v="1"/>
    <s v="€ 0,75 per activity"/>
    <n v="0.75"/>
    <s v="Occurrence"/>
    <n v="0"/>
    <n v="0.75"/>
    <x v="5"/>
  </r>
  <r>
    <x v="0"/>
    <s v="Phone 3683"/>
    <x v="8"/>
    <s v="Edward"/>
    <d v="2016-03-28T11:55:32"/>
    <s v="Variant 1"/>
    <s v="Test engineer"/>
    <s v="TESTING ROOM"/>
    <s v="MePhone"/>
    <x v="1"/>
    <s v="€ 0,25 per activity"/>
    <n v="0.25"/>
    <s v="Occurrence"/>
    <n v="0"/>
    <n v="0.25"/>
    <x v="5"/>
  </r>
  <r>
    <x v="0"/>
    <s v="Phone 3683"/>
    <x v="10"/>
    <s v="Tom"/>
    <d v="2016-03-29T09:15:32"/>
    <s v="Variant 1"/>
    <s v="Warehouse manager"/>
    <s v="WAREHOUSE COATED"/>
    <s v="MePhone"/>
    <x v="1"/>
    <s v="€ 0,10 per phone per 24 h"/>
    <n v="0.1"/>
    <s v="Per 24 hours"/>
    <n v="1.9786689814864076"/>
    <n v="0.19786689814864078"/>
    <x v="2"/>
  </r>
  <r>
    <x v="0"/>
    <s v="Phone 3683"/>
    <x v="11"/>
    <s v="Tom"/>
    <d v="2016-03-31T08:44:49"/>
    <s v="Variant 1"/>
    <s v="Warehouse manager"/>
    <s v="WAREHOUSE COATED"/>
    <s v="MePhone"/>
    <x v="1"/>
    <s v="€ 0,10 per activity"/>
    <n v="0.1"/>
    <s v="Occurrence"/>
    <n v="0"/>
    <n v="0.1"/>
    <x v="3"/>
  </r>
  <r>
    <x v="0"/>
    <s v="Phone 3683"/>
    <x v="12"/>
    <s v="Tom"/>
    <d v="2016-03-31T14:59:49"/>
    <s v="Variant 1"/>
    <s v="Warehouse manager"/>
    <s v="OUTBOUND AREA"/>
    <s v="MePhone"/>
    <x v="1"/>
    <s v="€ 0,50 per activity"/>
    <n v="0.5"/>
    <s v="Occurrence"/>
    <n v="0"/>
    <n v="0.5"/>
    <x v="6"/>
  </r>
  <r>
    <x v="0"/>
    <s v="Phone 3685"/>
    <x v="0"/>
    <s v="Tom"/>
    <d v="2016-03-15T15:41:49"/>
    <s v="Variant 11"/>
    <s v="Warehouse manager"/>
    <s v="INBOUND AREA"/>
    <s v="MePhone"/>
    <x v="0"/>
    <s v="€ 0,50 per activity"/>
    <n v="0.5"/>
    <s v="Occurrence"/>
    <n v="0"/>
    <n v="0.5"/>
    <x v="0"/>
  </r>
  <r>
    <x v="0"/>
    <s v="Phone 3685"/>
    <x v="2"/>
    <s v="Tom"/>
    <d v="2016-03-15T16:18:02"/>
    <s v="Variant 11"/>
    <s v="Warehouse manager"/>
    <s v="INBOUND AREA"/>
    <s v="MePhone"/>
    <x v="0"/>
    <s v="€ 0,50 per activity"/>
    <n v="0.5"/>
    <s v="Occurrence"/>
    <n v="0"/>
    <n v="0.5"/>
    <x v="1"/>
  </r>
  <r>
    <x v="0"/>
    <s v="Phone 3685"/>
    <x v="1"/>
    <s v="Tom"/>
    <d v="2016-03-15T16:26:00"/>
    <s v="Variant 11"/>
    <s v="Warehouse manager"/>
    <s v="INBOUND AREA"/>
    <s v="MePhone"/>
    <x v="0"/>
    <s v="€ 2,00 per activity"/>
    <n v="2"/>
    <s v="Occurrence"/>
    <n v="0"/>
    <n v="2"/>
    <x v="1"/>
  </r>
  <r>
    <x v="0"/>
    <s v="Phone 3685"/>
    <x v="3"/>
    <s v="Tom"/>
    <d v="2016-03-15T18:00:14"/>
    <s v="Variant 11"/>
    <s v="Warehouse manager"/>
    <s v="WAREHOUSE UNCOATED"/>
    <s v="MePhone"/>
    <x v="0"/>
    <s v="€ 0,10 per phone per 24 h"/>
    <n v="0.1"/>
    <s v="Per 24 hours"/>
    <n v="7.7438888888864312"/>
    <n v="0.77438888888864321"/>
    <x v="2"/>
  </r>
  <r>
    <x v="0"/>
    <s v="Phone 3685"/>
    <x v="4"/>
    <s v="Jerome"/>
    <d v="2016-03-23T11:51:26"/>
    <s v="Variant 11"/>
    <s v="Warehouse assistant"/>
    <s v="WAREHOUSE UNCOATED"/>
    <s v="MePhone"/>
    <x v="0"/>
    <s v="€ 0,10 per activity"/>
    <n v="0.1"/>
    <s v="Occurrence"/>
    <n v="0"/>
    <n v="0.1"/>
    <x v="3"/>
  </r>
  <r>
    <x v="0"/>
    <s v="Phone 3685"/>
    <x v="5"/>
    <s v="Alix"/>
    <d v="2016-03-23T16:49:12"/>
    <s v="Variant 11"/>
    <s v="Coater"/>
    <s v="COATING ROOM"/>
    <s v="MePhone"/>
    <x v="0"/>
    <s v="€ 20,00 per hour"/>
    <n v="480"/>
    <s v="Per 24 hours"/>
    <n v="2.2222222221898846E-2"/>
    <n v="10.666666666511446"/>
    <x v="4"/>
  </r>
  <r>
    <x v="0"/>
    <s v="Phone 3685"/>
    <x v="6"/>
    <s v="Alix"/>
    <d v="2016-03-23T17:21:12"/>
    <s v="Variant 11"/>
    <s v="Coater"/>
    <s v="COATING ROOM"/>
    <s v="MePhone"/>
    <x v="0"/>
    <s v="€ 20,00 per hour"/>
    <n v="480"/>
    <s v="Per 24 hours"/>
    <n v="0"/>
    <n v="0"/>
    <x v="4"/>
  </r>
  <r>
    <x v="0"/>
    <s v="Phone 3685"/>
    <x v="8"/>
    <s v="Edward"/>
    <d v="2016-03-24T08:50:57"/>
    <s v="Variant 11"/>
    <s v="Test engineer"/>
    <s v="TESTING ROOM"/>
    <s v="MePhone"/>
    <x v="0"/>
    <s v="€ 0,25 per activity"/>
    <n v="0.25"/>
    <s v="Occurrence"/>
    <n v="0"/>
    <n v="0.25"/>
    <x v="5"/>
  </r>
  <r>
    <x v="0"/>
    <s v="Phone 3685"/>
    <x v="9"/>
    <s v="Edward"/>
    <d v="2016-03-24T16:20:43"/>
    <s v="Variant 11"/>
    <s v="Test engineer"/>
    <s v="TESTING ROOM"/>
    <s v="MePhone"/>
    <x v="0"/>
    <s v="€ 2,50 per activity"/>
    <n v="2.5"/>
    <s v="Occurrence"/>
    <n v="0"/>
    <n v="2.5"/>
    <x v="5"/>
  </r>
  <r>
    <x v="0"/>
    <s v="Phone 3685"/>
    <x v="7"/>
    <s v="Edward"/>
    <d v="2016-03-24T17:50:57"/>
    <s v="Variant 11"/>
    <s v="Test engineer"/>
    <s v="TESTING ROOM"/>
    <s v="MePhone"/>
    <x v="0"/>
    <s v="€ 0,75 per activity"/>
    <n v="0.75"/>
    <s v="Occurrence"/>
    <n v="0"/>
    <n v="0.75"/>
    <x v="5"/>
  </r>
  <r>
    <x v="0"/>
    <s v="Phone 3685"/>
    <x v="12"/>
    <s v="Jerome"/>
    <d v="2016-03-25T09:50:00"/>
    <s v="Variant 11"/>
    <s v="Warehouse assistant"/>
    <s v="OUTBOUND AREA"/>
    <s v="MePhone"/>
    <x v="0"/>
    <s v="€ 0,50 per activity"/>
    <n v="0.5"/>
    <s v="Occurrence"/>
    <n v="0"/>
    <n v="0.5"/>
    <x v="6"/>
  </r>
  <r>
    <x v="1"/>
    <s v="Phone 3656"/>
    <x v="0"/>
    <s v="Arthur"/>
    <d v="2016-03-02T15:45:00"/>
    <s v="Variant 1"/>
    <s v="Warehouse assistant"/>
    <s v="INBOUND AREA"/>
    <s v="MePhone"/>
    <x v="1"/>
    <s v="€ 0,50 per activity"/>
    <n v="0.5"/>
    <s v="Occurrence"/>
    <n v="0"/>
    <n v="0.5"/>
    <x v="0"/>
  </r>
  <r>
    <x v="1"/>
    <s v="Phone 3656"/>
    <x v="2"/>
    <s v="Arthur"/>
    <d v="2016-03-02T16:23:00"/>
    <s v="Variant 1"/>
    <s v="Warehouse assistant"/>
    <s v="INBOUND AREA"/>
    <s v="MePhone"/>
    <x v="1"/>
    <s v="€ 0,50 per activity"/>
    <n v="0.5"/>
    <s v="Occurrence"/>
    <n v="0"/>
    <n v="0.5"/>
    <x v="1"/>
  </r>
  <r>
    <x v="1"/>
    <s v="Phone 3656"/>
    <x v="15"/>
    <s v="Arthur"/>
    <d v="2016-03-02T16:25:00"/>
    <s v="Variant 1"/>
    <s v="Warehouse assistant"/>
    <s v="RETURN AREA"/>
    <s v="MePhone"/>
    <x v="1"/>
    <s v="€ 0,50 per activity"/>
    <n v="0.5"/>
    <s v="Occurrence"/>
    <n v="0"/>
    <n v="0.5"/>
    <x v="7"/>
  </r>
  <r>
    <x v="1"/>
    <s v="Phone 3676"/>
    <x v="0"/>
    <s v="Arthur"/>
    <d v="2016-03-09T09:01:00"/>
    <s v="Variant 1"/>
    <s v="Warehouse assistant"/>
    <s v="INBOUND AREA"/>
    <s v="Simsong"/>
    <x v="1"/>
    <s v="€ 0,50 per activity"/>
    <n v="0.5"/>
    <s v="Occurrence"/>
    <n v="0"/>
    <n v="0.5"/>
    <x v="0"/>
  </r>
  <r>
    <x v="1"/>
    <s v="Phone 3676"/>
    <x v="2"/>
    <s v="Arthur"/>
    <d v="2016-03-09T09:40:12"/>
    <s v="Variant 1"/>
    <s v="Warehouse assistant"/>
    <s v="INBOUND AREA"/>
    <s v="Simsong"/>
    <x v="1"/>
    <s v="€ 0,50 per activity"/>
    <n v="0.5"/>
    <s v="Occurrence"/>
    <n v="0"/>
    <n v="0.5"/>
    <x v="1"/>
  </r>
  <r>
    <x v="1"/>
    <s v="Phone 3676"/>
    <x v="15"/>
    <s v="Arthur"/>
    <d v="2016-03-09T10:27:24"/>
    <s v="Variant 1"/>
    <s v="Warehouse assistant"/>
    <s v="RETURN AREA"/>
    <s v="Simsong"/>
    <x v="1"/>
    <s v="€ 0,50 per activity"/>
    <n v="0.5"/>
    <s v="Occurrence"/>
    <n v="0"/>
    <n v="0.5"/>
    <x v="7"/>
  </r>
  <r>
    <x v="2"/>
    <s v="Phone 3653"/>
    <x v="0"/>
    <s v="Arthur"/>
    <d v="2016-03-02T10:48:00"/>
    <s v="Variant 1"/>
    <s v="Warehouse assistant"/>
    <s v="INBOUND AREA"/>
    <s v="Simsong"/>
    <x v="2"/>
    <s v="€ 0,50 per activity"/>
    <n v="0.5"/>
    <s v="Occurrence"/>
    <n v="0"/>
    <n v="0.5"/>
    <x v="0"/>
  </r>
  <r>
    <x v="2"/>
    <s v="Phone 3653"/>
    <x v="1"/>
    <s v="Arthur"/>
    <d v="2016-03-02T11:15:00"/>
    <s v="Variant 1"/>
    <s v="Warehouse assistant"/>
    <s v="INBOUND AREA"/>
    <s v="Simsong"/>
    <x v="2"/>
    <s v="€ 2,00 per activity"/>
    <n v="2"/>
    <s v="Occurrence"/>
    <n v="0"/>
    <n v="2"/>
    <x v="1"/>
  </r>
  <r>
    <x v="2"/>
    <s v="Phone 3653"/>
    <x v="2"/>
    <s v="Arthur"/>
    <d v="2016-03-02T11:32:00"/>
    <s v="Variant 1"/>
    <s v="Warehouse assistant"/>
    <s v="INBOUND AREA"/>
    <s v="Simsong"/>
    <x v="2"/>
    <s v="€ 0,50 per activity"/>
    <n v="0.5"/>
    <s v="Occurrence"/>
    <n v="0"/>
    <n v="0.5"/>
    <x v="1"/>
  </r>
  <r>
    <x v="2"/>
    <s v="Phone 3653"/>
    <x v="3"/>
    <s v="Arthur"/>
    <d v="2016-03-02T15:14:24"/>
    <s v="Variant 1"/>
    <s v="Warehouse assistant"/>
    <s v="WAREHOUSE UNCOATED"/>
    <s v="Simsong"/>
    <x v="2"/>
    <s v="€ 0,10 per phone per 24 h"/>
    <n v="0.1"/>
    <s v="Per 24 hours"/>
    <n v="1.8216666666630772"/>
    <n v="0.18216666666630774"/>
    <x v="2"/>
  </r>
  <r>
    <x v="2"/>
    <s v="Phone 3653"/>
    <x v="4"/>
    <s v="Jerome"/>
    <d v="2016-03-04T10:57:36"/>
    <s v="Variant 1"/>
    <s v="Warehouse assistant"/>
    <s v="WAREHOUSE UNCOATED"/>
    <s v="Simsong"/>
    <x v="2"/>
    <s v="€ 0,10 per activity"/>
    <n v="0.1"/>
    <s v="Occurrence"/>
    <n v="0"/>
    <n v="0.1"/>
    <x v="3"/>
  </r>
  <r>
    <x v="2"/>
    <s v="Phone 3653"/>
    <x v="5"/>
    <s v="Alix"/>
    <d v="2016-03-07T11:30:48"/>
    <s v="Variant 1"/>
    <s v="Coater"/>
    <s v="COATING ROOM"/>
    <s v="Simsong"/>
    <x v="2"/>
    <s v="€ 20,00 per hour"/>
    <n v="480"/>
    <s v="Per 24 hours"/>
    <n v="6.9444444452528842E-3"/>
    <n v="3.3333333337213844"/>
    <x v="4"/>
  </r>
  <r>
    <x v="2"/>
    <s v="Phone 3653"/>
    <x v="6"/>
    <s v="Alix"/>
    <d v="2016-03-07T11:40:48"/>
    <s v="Variant 1"/>
    <s v="Coater"/>
    <s v="COATING ROOM"/>
    <s v="Simsong"/>
    <x v="2"/>
    <s v="€ 20,00 per hour"/>
    <n v="480"/>
    <s v="Per 24 hours"/>
    <n v="0"/>
    <n v="0"/>
    <x v="4"/>
  </r>
  <r>
    <x v="2"/>
    <s v="Phone 3653"/>
    <x v="7"/>
    <s v="Edward"/>
    <d v="2016-03-08T11:50:34"/>
    <s v="Variant 1"/>
    <s v="Test engineer"/>
    <s v="TESTING ROOM"/>
    <s v="Simsong"/>
    <x v="2"/>
    <s v="€ 0,75 per activity"/>
    <n v="0.75"/>
    <s v="Occurrence"/>
    <n v="0"/>
    <n v="0.75"/>
    <x v="5"/>
  </r>
  <r>
    <x v="2"/>
    <s v="Phone 3653"/>
    <x v="13"/>
    <s v="Edward"/>
    <d v="2016-03-08T12:00:00"/>
    <s v="Variant 1"/>
    <s v="Test engineer"/>
    <s v="SCRAPPING AREA"/>
    <s v="Simsong"/>
    <x v="2"/>
    <s v="€ 0,05 per activity"/>
    <n v="0.05"/>
    <s v="Occurrence"/>
    <n v="0"/>
    <n v="0.05"/>
    <x v="5"/>
  </r>
  <r>
    <x v="2"/>
    <s v="Phone 3653"/>
    <x v="14"/>
    <s v="Marie"/>
    <d v="2016-03-13T06:45:00"/>
    <s v="Variant 1"/>
    <s v="CEO"/>
    <s v="SCRAPPING AREA"/>
    <s v="Simsong"/>
    <x v="2"/>
    <s v="€ 0,05 per activity"/>
    <n v="0.05"/>
    <s v="Occurrence"/>
    <n v="0"/>
    <n v="0.05"/>
    <x v="5"/>
  </r>
  <r>
    <x v="2"/>
    <s v="Phone 3658"/>
    <x v="0"/>
    <s v="Tom"/>
    <d v="2016-03-03T10:00:00"/>
    <s v="Variant 2"/>
    <s v="Warehouse manager"/>
    <s v="INBOUND AREA"/>
    <s v="MePhone"/>
    <x v="1"/>
    <s v="€ 0,50 per activity"/>
    <n v="0.5"/>
    <s v="Occurrence"/>
    <n v="0"/>
    <n v="0.5"/>
    <x v="0"/>
  </r>
  <r>
    <x v="2"/>
    <s v="Phone 3658"/>
    <x v="2"/>
    <s v="Tom"/>
    <d v="2016-03-03T10:43:12"/>
    <s v="Variant 2"/>
    <s v="Warehouse manager"/>
    <s v="INBOUND AREA"/>
    <s v="MePhone"/>
    <x v="1"/>
    <s v="€ 0,50 per activity"/>
    <n v="0.5"/>
    <s v="Occurrence"/>
    <n v="0"/>
    <n v="0.5"/>
    <x v="1"/>
  </r>
  <r>
    <x v="2"/>
    <s v="Phone 3658"/>
    <x v="1"/>
    <s v="Tom"/>
    <d v="2016-03-03T10:45:00"/>
    <s v="Variant 2"/>
    <s v="Warehouse manager"/>
    <s v="INBOUND AREA"/>
    <s v="MePhone"/>
    <x v="1"/>
    <s v="€ 2,00 per activity"/>
    <n v="2"/>
    <s v="Occurrence"/>
    <n v="0"/>
    <n v="2"/>
    <x v="1"/>
  </r>
  <r>
    <x v="2"/>
    <s v="Phone 3658"/>
    <x v="3"/>
    <s v="Tom"/>
    <d v="2016-03-03T11:26:24"/>
    <s v="Variant 2"/>
    <s v="Warehouse manager"/>
    <s v="WAREHOUSE UNCOATED"/>
    <s v="MePhone"/>
    <x v="1"/>
    <s v="€ 0,10 per phone per 24 h"/>
    <n v="0.1"/>
    <s v="Per 24 hours"/>
    <n v="13.029999999998836"/>
    <n v="1.3029999999998836"/>
    <x v="2"/>
  </r>
  <r>
    <x v="2"/>
    <s v="Phone 3658"/>
    <x v="4"/>
    <s v="Tom"/>
    <d v="2016-03-16T12:09:36"/>
    <s v="Variant 2"/>
    <s v="Warehouse manager"/>
    <s v="WAREHOUSE UNCOATED"/>
    <s v="MePhone"/>
    <x v="1"/>
    <s v="€ 0,10 per activity"/>
    <n v="0.1"/>
    <s v="Occurrence"/>
    <n v="0"/>
    <n v="0.1"/>
    <x v="3"/>
  </r>
  <r>
    <x v="2"/>
    <s v="Phone 3658"/>
    <x v="5"/>
    <s v="Alix"/>
    <d v="2016-03-16T13:39:36"/>
    <s v="Variant 2"/>
    <s v="Coater"/>
    <s v="COATING ROOM"/>
    <s v="MePhone"/>
    <x v="1"/>
    <s v="€ 20,00 per hour"/>
    <n v="480"/>
    <s v="Per 24 hours"/>
    <n v="1.1111111110949423E-2"/>
    <n v="5.3333333332557231"/>
    <x v="4"/>
  </r>
  <r>
    <x v="2"/>
    <s v="Phone 3658"/>
    <x v="6"/>
    <s v="Alix"/>
    <d v="2016-03-16T13:55:36"/>
    <s v="Variant 2"/>
    <s v="Coater"/>
    <s v="COATING ROOM"/>
    <s v="MePhone"/>
    <x v="1"/>
    <s v="€ 20,00 per hour"/>
    <n v="480"/>
    <s v="Per 24 hours"/>
    <n v="0"/>
    <n v="0"/>
    <x v="4"/>
  </r>
  <r>
    <x v="2"/>
    <s v="Phone 3658"/>
    <x v="7"/>
    <s v="Edward"/>
    <d v="2016-03-17T15:22:34"/>
    <s v="Variant 2"/>
    <s v="Test engineer"/>
    <s v="TESTING ROOM"/>
    <s v="MePhone"/>
    <x v="1"/>
    <s v="€ 0,75 per activity"/>
    <n v="0.75"/>
    <s v="Occurrence"/>
    <n v="0"/>
    <n v="0.75"/>
    <x v="5"/>
  </r>
  <r>
    <x v="2"/>
    <s v="Phone 3658"/>
    <x v="8"/>
    <s v="Elise"/>
    <d v="2016-03-18T11:52:19"/>
    <s v="Variant 2"/>
    <s v="Test engineer"/>
    <s v="TESTING ROOM"/>
    <s v="MePhone"/>
    <x v="1"/>
    <s v="€ 0,25 per activity"/>
    <n v="0.25"/>
    <s v="Occurrence"/>
    <n v="0"/>
    <n v="0.25"/>
    <x v="5"/>
  </r>
  <r>
    <x v="2"/>
    <s v="Phone 3658"/>
    <x v="13"/>
    <s v="Elise"/>
    <d v="2016-03-18T15:22:05"/>
    <s v="Variant 2"/>
    <s v="Test engineer"/>
    <s v="SCRAPPING AREA"/>
    <s v="MePhone"/>
    <x v="1"/>
    <s v="€ 0,05 per activity"/>
    <n v="0.05"/>
    <s v="Occurrence"/>
    <n v="0"/>
    <n v="0.05"/>
    <x v="5"/>
  </r>
  <r>
    <x v="2"/>
    <s v="Phone 3658"/>
    <x v="14"/>
    <s v="Marie"/>
    <d v="2016-03-20T10:51:50"/>
    <s v="Variant 2"/>
    <s v="CEO"/>
    <s v="SCRAPPING AREA"/>
    <s v="MePhone"/>
    <x v="1"/>
    <s v="€ 0,05 per activity"/>
    <n v="0.05"/>
    <s v="Occurrence"/>
    <n v="0"/>
    <n v="0.05"/>
    <x v="5"/>
  </r>
  <r>
    <x v="2"/>
    <s v="Phone 3662"/>
    <x v="0"/>
    <s v="Arthur"/>
    <d v="2016-03-04T09:00:00"/>
    <s v="Variant 3"/>
    <s v="Warehouse assistant"/>
    <s v="INBOUND AREA"/>
    <s v="MePhone"/>
    <x v="1"/>
    <s v="€ 0,50 per activity"/>
    <n v="0.5"/>
    <s v="Occurrence"/>
    <n v="0"/>
    <n v="0.5"/>
    <x v="0"/>
  </r>
  <r>
    <x v="2"/>
    <s v="Phone 3662"/>
    <x v="3"/>
    <s v="Arthur"/>
    <d v="2016-03-04T10:26:24"/>
    <s v="Variant 3"/>
    <s v="Warehouse assistant"/>
    <s v="WAREHOUSE UNCOATED"/>
    <s v="MePhone"/>
    <x v="1"/>
    <s v="€ 0,10 per phone per 24 h"/>
    <n v="0.1"/>
    <s v="Per 24 hours"/>
    <n v="4.0299999999988358"/>
    <n v="0.40299999999988362"/>
    <x v="2"/>
  </r>
  <r>
    <x v="2"/>
    <s v="Phone 3662"/>
    <x v="4"/>
    <s v="Jerome"/>
    <d v="2016-03-08T11:09:36"/>
    <s v="Variant 3"/>
    <s v="Warehouse assistant"/>
    <s v="WAREHOUSE UNCOATED"/>
    <s v="MePhone"/>
    <x v="1"/>
    <s v="€ 0,10 per activity"/>
    <n v="0.1"/>
    <s v="Occurrence"/>
    <n v="0"/>
    <n v="0.1"/>
    <x v="3"/>
  </r>
  <r>
    <x v="2"/>
    <s v="Phone 3662"/>
    <x v="4"/>
    <s v="Jerome"/>
    <d v="2016-03-21T15:09:36"/>
    <s v="Variant 3"/>
    <s v="Warehouse assistant"/>
    <s v="WAREHOUSE UNCOATED"/>
    <s v="MePhone"/>
    <x v="1"/>
    <s v="€ 0,10 per activity"/>
    <n v="0.1"/>
    <s v="Occurrence"/>
    <n v="0"/>
    <n v="0.1"/>
    <x v="3"/>
  </r>
  <r>
    <x v="2"/>
    <s v="Phone 3662"/>
    <x v="5"/>
    <s v="Alix"/>
    <d v="2016-03-21T17:09:36"/>
    <s v="Variant 3"/>
    <s v="Coater"/>
    <s v="COATING ROOM"/>
    <s v="MePhone"/>
    <x v="1"/>
    <s v="€ 20,00 per hour"/>
    <n v="480"/>
    <s v="Per 24 hours"/>
    <n v="1.4652777783339843E-2"/>
    <n v="7.0333333360031247"/>
    <x v="4"/>
  </r>
  <r>
    <x v="2"/>
    <s v="Phone 3662"/>
    <x v="6"/>
    <s v="Alix"/>
    <d v="2016-03-21T17:30:42"/>
    <s v="Variant 3"/>
    <s v="Coater"/>
    <s v="COATING ROOM"/>
    <s v="MePhone"/>
    <x v="1"/>
    <s v="€ 20,00 per hour"/>
    <n v="480"/>
    <s v="Per 24 hours"/>
    <n v="0"/>
    <n v="0"/>
    <x v="4"/>
  </r>
  <r>
    <x v="2"/>
    <s v="Phone 3662"/>
    <x v="7"/>
    <s v="Edward"/>
    <d v="2016-03-23T17:09:36"/>
    <s v="Variant 3"/>
    <s v="Test engineer"/>
    <s v="TESTING ROOM"/>
    <s v="MePhone"/>
    <x v="1"/>
    <s v="€ 0,75 per activity"/>
    <n v="0.75"/>
    <s v="Occurrence"/>
    <n v="0"/>
    <n v="0.75"/>
    <x v="5"/>
  </r>
  <r>
    <x v="2"/>
    <s v="Phone 3662"/>
    <x v="13"/>
    <s v="Edward"/>
    <d v="2016-03-23T18:09:36"/>
    <s v="Variant 3"/>
    <s v="Test engineer"/>
    <s v="SCRAPPING AREA"/>
    <s v="MePhone"/>
    <x v="1"/>
    <s v="€ 0,05 per activity"/>
    <n v="0.05"/>
    <s v="Occurrence"/>
    <n v="0"/>
    <n v="0.05"/>
    <x v="5"/>
  </r>
  <r>
    <x v="2"/>
    <s v="Phone 3662"/>
    <x v="14"/>
    <s v="Marie"/>
    <d v="2016-03-27T09:51:50"/>
    <s v="Variant 3"/>
    <s v="CEO"/>
    <s v="SCRAPPING AREA"/>
    <s v="MePhone"/>
    <x v="1"/>
    <s v="€ 0,05 per activity"/>
    <n v="0.05"/>
    <s v="Occurrence"/>
    <n v="0"/>
    <n v="0.05"/>
    <x v="5"/>
  </r>
  <r>
    <x v="2"/>
    <s v="Phone 3667"/>
    <x v="0"/>
    <s v="Arthur"/>
    <d v="2016-03-04T16:32:00"/>
    <s v="Variant 4"/>
    <s v="Warehouse assistant"/>
    <s v="INBOUND AREA"/>
    <s v="MePhone"/>
    <x v="0"/>
    <s v="€ 0,50 per activity"/>
    <n v="0.5"/>
    <s v="Occurrence"/>
    <n v="0"/>
    <n v="0.5"/>
    <x v="0"/>
  </r>
  <r>
    <x v="2"/>
    <s v="Phone 3667"/>
    <x v="3"/>
    <s v="Arthur"/>
    <d v="2016-03-04T17:58:24"/>
    <s v="Variant 4"/>
    <s v="Warehouse assistant"/>
    <s v="WAREHOUSE UNCOATED"/>
    <s v="MePhone"/>
    <x v="0"/>
    <s v="€ 0,10 per phone per 24 h"/>
    <n v="0.1"/>
    <s v="Per 24 hours"/>
    <n v="10.613333333334594"/>
    <n v="1.0613333333334596"/>
    <x v="2"/>
  </r>
  <r>
    <x v="2"/>
    <s v="Phone 3667"/>
    <x v="4"/>
    <s v="Jerome"/>
    <d v="2016-03-15T08:41:36"/>
    <s v="Variant 4"/>
    <s v="Warehouse assistant"/>
    <s v="WAREHOUSE UNCOATED"/>
    <s v="MePhone"/>
    <x v="0"/>
    <s v="€ 0,10 per activity"/>
    <n v="0.1"/>
    <s v="Occurrence"/>
    <n v="0"/>
    <n v="0.1"/>
    <x v="3"/>
  </r>
  <r>
    <x v="2"/>
    <s v="Phone 3667"/>
    <x v="5"/>
    <s v="Alix"/>
    <d v="2016-03-15T15:39:23"/>
    <s v="Variant 4"/>
    <s v="Coater"/>
    <s v="COATING ROOM"/>
    <s v="MePhone"/>
    <x v="0"/>
    <s v="€ 20,00 per hour"/>
    <n v="480"/>
    <s v="Per 24 hours"/>
    <n v="2.2210648152395152E-2"/>
    <n v="10.661111113149673"/>
    <x v="4"/>
  </r>
  <r>
    <x v="2"/>
    <s v="Phone 3667"/>
    <x v="6"/>
    <s v="Alix"/>
    <d v="2016-03-15T16:11:22"/>
    <s v="Variant 4"/>
    <s v="Coater"/>
    <s v="COATING ROOM"/>
    <s v="MePhone"/>
    <x v="0"/>
    <s v="€ 20,00 per hour"/>
    <n v="480"/>
    <s v="Per 24 hours"/>
    <n v="0"/>
    <n v="0"/>
    <x v="4"/>
  </r>
  <r>
    <x v="2"/>
    <s v="Phone 3667"/>
    <x v="7"/>
    <s v="Elise"/>
    <d v="2016-03-17T08:41:07"/>
    <s v="Variant 4"/>
    <s v="Test engineer"/>
    <s v="TESTING ROOM"/>
    <s v="MePhone"/>
    <x v="0"/>
    <s v="€ 0,75 per activity"/>
    <n v="0.75"/>
    <s v="Occurrence"/>
    <n v="0"/>
    <n v="0.75"/>
    <x v="5"/>
  </r>
  <r>
    <x v="2"/>
    <s v="Phone 3667"/>
    <x v="13"/>
    <s v="Elise"/>
    <d v="2016-03-18T17:40:38"/>
    <s v="Variant 4"/>
    <s v="Test engineer"/>
    <s v="SCRAPPING AREA"/>
    <s v="MePhone"/>
    <x v="0"/>
    <s v="€ 0,05 per activity"/>
    <n v="0.05"/>
    <s v="Occurrence"/>
    <n v="0"/>
    <n v="0.05"/>
    <x v="5"/>
  </r>
  <r>
    <x v="2"/>
    <s v="Phone 3667"/>
    <x v="14"/>
    <s v="Marie"/>
    <d v="2016-03-20T09:10:24"/>
    <s v="Variant 4"/>
    <s v="CEO"/>
    <s v="SCRAPPING AREA"/>
    <s v="MePhone"/>
    <x v="0"/>
    <s v="€ 0,05 per activity"/>
    <n v="0.05"/>
    <s v="Occurrence"/>
    <n v="0"/>
    <n v="0.05"/>
    <x v="5"/>
  </r>
  <r>
    <x v="2"/>
    <s v="Phone 3684"/>
    <x v="0"/>
    <s v="Tom"/>
    <d v="2016-03-15T14:42:00"/>
    <s v="Variant 5"/>
    <s v="Warehouse manager"/>
    <s v="INBOUND AREA"/>
    <s v="MePhone"/>
    <x v="1"/>
    <s v="€ 0,50 per activity"/>
    <n v="0.5"/>
    <s v="Occurrence"/>
    <n v="0"/>
    <n v="0.5"/>
    <x v="0"/>
  </r>
  <r>
    <x v="2"/>
    <s v="Phone 3684"/>
    <x v="2"/>
    <s v="Tom"/>
    <d v="2016-03-15T15:25:12"/>
    <s v="Variant 5"/>
    <s v="Warehouse manager"/>
    <s v="INBOUND AREA"/>
    <s v="MePhone"/>
    <x v="1"/>
    <s v="€ 0,50 per activity"/>
    <n v="0.5"/>
    <s v="Occurrence"/>
    <n v="0"/>
    <n v="0.5"/>
    <x v="1"/>
  </r>
  <r>
    <x v="2"/>
    <s v="Phone 3684"/>
    <x v="1"/>
    <s v="Tom"/>
    <d v="2016-03-15T15:30:12"/>
    <s v="Variant 5"/>
    <s v="Warehouse manager"/>
    <s v="INBOUND AREA"/>
    <s v="MePhone"/>
    <x v="1"/>
    <s v="€ 2,00 per activity"/>
    <n v="2"/>
    <s v="Occurrence"/>
    <n v="0"/>
    <n v="2"/>
    <x v="1"/>
  </r>
  <r>
    <x v="2"/>
    <s v="Phone 3684"/>
    <x v="3"/>
    <s v="Tom"/>
    <d v="2016-03-15T16:08:24"/>
    <s v="Variant 5"/>
    <s v="Warehouse manager"/>
    <s v="WAREHOUSE UNCOATED"/>
    <s v="MePhone"/>
    <x v="1"/>
    <s v="€ 0,10 per phone per 24 h"/>
    <n v="0.1"/>
    <s v="Per 24 hours"/>
    <n v="7.0299999999988358"/>
    <n v="0.70299999999988361"/>
    <x v="2"/>
  </r>
  <r>
    <x v="2"/>
    <s v="Phone 3684"/>
    <x v="4"/>
    <s v="Jerome"/>
    <d v="2016-03-22T16:51:36"/>
    <s v="Variant 5"/>
    <s v="Warehouse assistant"/>
    <s v="WAREHOUSE UNCOATED"/>
    <s v="MePhone"/>
    <x v="1"/>
    <s v="€ 0,10 per activity"/>
    <n v="0.1"/>
    <s v="Occurrence"/>
    <n v="0"/>
    <n v="0.1"/>
    <x v="3"/>
  </r>
  <r>
    <x v="2"/>
    <s v="Phone 3684"/>
    <x v="5"/>
    <s v="Alix"/>
    <d v="2016-03-23T09:03:00"/>
    <s v="Variant 5"/>
    <s v="Coater"/>
    <s v="COATING ROOM"/>
    <s v="MePhone"/>
    <x v="1"/>
    <s v="€ 20,00 per hour"/>
    <n v="480"/>
    <s v="Per 24 hours"/>
    <n v="1.2754629628034309E-2"/>
    <n v="6.1222222214564681"/>
    <x v="4"/>
  </r>
  <r>
    <x v="2"/>
    <s v="Phone 3684"/>
    <x v="6"/>
    <s v="Alix"/>
    <d v="2016-03-23T09:21:22"/>
    <s v="Variant 5"/>
    <s v="Coater"/>
    <s v="COATING ROOM"/>
    <s v="MePhone"/>
    <x v="1"/>
    <s v="€ 20,00 per hour"/>
    <n v="480"/>
    <s v="Per 24 hours"/>
    <n v="0"/>
    <n v="0"/>
    <x v="4"/>
  </r>
  <r>
    <x v="2"/>
    <s v="Phone 3684"/>
    <x v="7"/>
    <s v="Edward"/>
    <d v="2016-03-24T09:51:07"/>
    <s v="Variant 5"/>
    <s v="Test engineer"/>
    <s v="TESTING ROOM"/>
    <s v="MePhone"/>
    <x v="1"/>
    <s v="€ 0,75 per activity"/>
    <n v="0.75"/>
    <s v="Occurrence"/>
    <n v="0"/>
    <n v="0.75"/>
    <x v="5"/>
  </r>
  <r>
    <x v="2"/>
    <s v="Phone 3684"/>
    <x v="13"/>
    <s v="Edward"/>
    <d v="2016-03-25T16:53:53"/>
    <s v="Variant 5"/>
    <s v="Test engineer"/>
    <s v="SCRAPPING AREA"/>
    <s v="MePhone"/>
    <x v="1"/>
    <s v="€ 0,05 per activity"/>
    <n v="0.05"/>
    <s v="Occurrence"/>
    <n v="0"/>
    <n v="0.05"/>
    <x v="5"/>
  </r>
  <r>
    <x v="2"/>
    <s v="Phone 3684"/>
    <x v="14"/>
    <s v="Marie"/>
    <d v="2016-03-27T14:50:38"/>
    <s v="Variant 5"/>
    <s v="CEO"/>
    <s v="SCRAPPING AREA"/>
    <s v="MePhone"/>
    <x v="1"/>
    <s v="€ 0,05 per activity"/>
    <n v="0.05"/>
    <s v="Occurrence"/>
    <n v="0"/>
    <n v="0.0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 ">
  <location ref="A3:C12" firstHeaderRow="0" firstDataRow="1" firstDataCol="1"/>
  <pivotFields count="16"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numFmtId="7" showAll="0"/>
    <pivotField showAll="0"/>
    <pivotField numFmtId="165" showAll="0"/>
    <pivotField dataField="1" numFmtId="7" showAll="0"/>
    <pivotField axis="axisRow" showAll="0">
      <items count="9">
        <item x="1"/>
        <item x="4"/>
        <item x="3"/>
        <item x="0"/>
        <item x="7"/>
        <item x="6"/>
        <item x="2"/>
        <item x="5"/>
        <item t="default"/>
      </items>
    </pivotField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alculated cost" fld="14" baseField="0" baseItem="0" numFmtId="4"/>
    <dataField name="Part of total cost" fld="14" showDataAs="percentOfTotal" baseField="0" baseItem="0" numFmtId="166"/>
  </dataFields>
  <formats count="16">
    <format dxfId="2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">
      <pivotArea field="15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field="15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field="15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 rowHeaderCaption="Activities" colHeaderCaption=" ">
  <location ref="A3:E23" firstHeaderRow="1" firstDataRow="2" firstDataCol="1"/>
  <pivotFields count="16">
    <pivotField axis="axisRow" showAll="0">
      <items count="4">
        <item x="0"/>
        <item sd="0" x="1"/>
        <item sd="0" x="2"/>
        <item t="default"/>
      </items>
    </pivotField>
    <pivotField showAll="0"/>
    <pivotField axis="axisRow" showAll="0">
      <items count="17">
        <item x="2"/>
        <item x="1"/>
        <item x="14"/>
        <item x="4"/>
        <item x="11"/>
        <item x="13"/>
        <item x="0"/>
        <item x="15"/>
        <item x="12"/>
        <item x="5"/>
        <item x="6"/>
        <item x="10"/>
        <item x="3"/>
        <item x="7"/>
        <item x="8"/>
        <item x="9"/>
        <item t="default"/>
      </items>
    </pivotField>
    <pivotField showAll="0"/>
    <pivotField numFmtId="22"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numFmtId="7" showAll="0"/>
    <pivotField showAll="0"/>
    <pivotField numFmtId="165" showAll="0"/>
    <pivotField dataField="1" numFmtId="7" showAll="0"/>
    <pivotField showAll="0"/>
  </pivotFields>
  <rowFields count="2">
    <field x="0"/>
    <field x="2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>
      <x v="2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dataFields count="1">
    <dataField name="Sum of Calculated cost" fld="14" baseField="0" baseItem="0" numFmtId="4"/>
  </dataFields>
  <formats count="12">
    <format dxfId="11">
      <pivotArea outline="0" collapsedLevelsAreSubtotals="1" fieldPosition="0"/>
    </format>
    <format dxfId="10">
      <pivotArea dataOnly="0" grandRow="1" fieldPosition="0"/>
    </format>
    <format dxfId="9">
      <pivotArea dataOnly="0" grandRow="1" fieldPosition="0"/>
    </format>
    <format dxfId="8">
      <pivotArea dataOnly="0" grandRow="1" fieldPosition="0"/>
    </format>
    <format dxfId="7">
      <pivotArea dataOnly="0" labelOnly="1" fieldPosition="0">
        <references count="1">
          <reference field="9" count="0"/>
        </references>
      </pivotArea>
    </format>
    <format dxfId="6">
      <pivotArea dataOnly="0" labelOnly="1" grandCol="1" outline="0" fieldPosition="0"/>
    </format>
    <format dxfId="5">
      <pivotArea dataOnly="0" labelOnly="1" fieldPosition="0">
        <references count="1">
          <reference field="9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9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9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1" sqref="B21"/>
    </sheetView>
  </sheetViews>
  <sheetFormatPr defaultColWidth="9.109375" defaultRowHeight="14.4" x14ac:dyDescent="0.3"/>
  <cols>
    <col min="1" max="1" width="20.88671875" style="1" bestFit="1" customWidth="1"/>
    <col min="2" max="2" width="25.109375" style="1" customWidth="1"/>
    <col min="3" max="3" width="13" style="1" customWidth="1"/>
    <col min="4" max="4" width="23.6640625" style="1" customWidth="1"/>
    <col min="5" max="5" width="31.5546875" style="1" customWidth="1"/>
    <col min="6" max="16384" width="9.109375" style="1"/>
  </cols>
  <sheetData>
    <row r="1" spans="1:5" ht="15" thickBot="1" x14ac:dyDescent="0.35">
      <c r="A1" s="2" t="s">
        <v>0</v>
      </c>
      <c r="B1" s="2" t="s">
        <v>1</v>
      </c>
      <c r="C1" s="3" t="s">
        <v>2</v>
      </c>
      <c r="D1" s="2" t="s">
        <v>3</v>
      </c>
      <c r="E1" s="3" t="s">
        <v>114</v>
      </c>
    </row>
    <row r="2" spans="1:5" ht="15" thickTop="1" x14ac:dyDescent="0.3">
      <c r="A2" s="4" t="s">
        <v>4</v>
      </c>
      <c r="B2" s="4" t="s">
        <v>5</v>
      </c>
      <c r="C2" s="5">
        <v>0.5</v>
      </c>
      <c r="D2" s="4" t="s">
        <v>6</v>
      </c>
      <c r="E2" s="4" t="s">
        <v>124</v>
      </c>
    </row>
    <row r="3" spans="1:5" x14ac:dyDescent="0.3">
      <c r="A3" s="6" t="s">
        <v>7</v>
      </c>
      <c r="B3" s="6" t="s">
        <v>8</v>
      </c>
      <c r="C3" s="7">
        <v>2</v>
      </c>
      <c r="D3" s="6" t="s">
        <v>6</v>
      </c>
      <c r="E3" s="6" t="s">
        <v>121</v>
      </c>
    </row>
    <row r="4" spans="1:5" x14ac:dyDescent="0.3">
      <c r="A4" s="8" t="s">
        <v>9</v>
      </c>
      <c r="B4" s="8" t="s">
        <v>5</v>
      </c>
      <c r="C4" s="9">
        <v>0.5</v>
      </c>
      <c r="D4" s="8" t="s">
        <v>6</v>
      </c>
      <c r="E4" s="6" t="s">
        <v>121</v>
      </c>
    </row>
    <row r="5" spans="1:5" x14ac:dyDescent="0.3">
      <c r="A5" s="8" t="s">
        <v>10</v>
      </c>
      <c r="B5" s="8" t="s">
        <v>5</v>
      </c>
      <c r="C5" s="9">
        <v>0.5</v>
      </c>
      <c r="D5" s="8" t="s">
        <v>6</v>
      </c>
      <c r="E5" s="8" t="s">
        <v>10</v>
      </c>
    </row>
    <row r="6" spans="1:5" x14ac:dyDescent="0.3">
      <c r="A6" s="8" t="s">
        <v>11</v>
      </c>
      <c r="B6" s="8" t="s">
        <v>12</v>
      </c>
      <c r="C6" s="9">
        <v>0.1</v>
      </c>
      <c r="D6" s="8" t="s">
        <v>13</v>
      </c>
      <c r="E6" s="8" t="s">
        <v>125</v>
      </c>
    </row>
    <row r="7" spans="1:5" x14ac:dyDescent="0.3">
      <c r="A7" s="8" t="s">
        <v>14</v>
      </c>
      <c r="B7" s="8" t="s">
        <v>15</v>
      </c>
      <c r="C7" s="9">
        <v>0.1</v>
      </c>
      <c r="D7" s="8" t="s">
        <v>6</v>
      </c>
      <c r="E7" s="8" t="s">
        <v>119</v>
      </c>
    </row>
    <row r="8" spans="1:5" x14ac:dyDescent="0.3">
      <c r="A8" s="8" t="s">
        <v>16</v>
      </c>
      <c r="B8" s="8" t="s">
        <v>17</v>
      </c>
      <c r="C8" s="9">
        <f>20*24</f>
        <v>480</v>
      </c>
      <c r="D8" s="8" t="s">
        <v>13</v>
      </c>
      <c r="E8" s="8" t="s">
        <v>118</v>
      </c>
    </row>
    <row r="9" spans="1:5" x14ac:dyDescent="0.3">
      <c r="A9" s="8" t="s">
        <v>18</v>
      </c>
      <c r="B9" s="8" t="s">
        <v>19</v>
      </c>
      <c r="C9" s="9">
        <v>0.75</v>
      </c>
      <c r="D9" s="8" t="s">
        <v>6</v>
      </c>
      <c r="E9" s="8" t="s">
        <v>116</v>
      </c>
    </row>
    <row r="10" spans="1:5" x14ac:dyDescent="0.3">
      <c r="A10" s="8" t="s">
        <v>20</v>
      </c>
      <c r="B10" s="8" t="s">
        <v>21</v>
      </c>
      <c r="C10" s="9">
        <v>0.25</v>
      </c>
      <c r="D10" s="8" t="s">
        <v>6</v>
      </c>
      <c r="E10" s="8" t="s">
        <v>116</v>
      </c>
    </row>
    <row r="11" spans="1:5" x14ac:dyDescent="0.3">
      <c r="A11" s="8" t="s">
        <v>22</v>
      </c>
      <c r="B11" s="8" t="s">
        <v>23</v>
      </c>
      <c r="C11" s="9">
        <v>2.5</v>
      </c>
      <c r="D11" s="8" t="s">
        <v>6</v>
      </c>
      <c r="E11" s="8" t="s">
        <v>116</v>
      </c>
    </row>
    <row r="12" spans="1:5" x14ac:dyDescent="0.3">
      <c r="A12" s="8" t="s">
        <v>24</v>
      </c>
      <c r="B12" s="8" t="s">
        <v>25</v>
      </c>
      <c r="C12" s="9">
        <v>0.05</v>
      </c>
      <c r="D12" s="8" t="s">
        <v>6</v>
      </c>
      <c r="E12" s="8" t="s">
        <v>116</v>
      </c>
    </row>
    <row r="13" spans="1:5" x14ac:dyDescent="0.3">
      <c r="A13" s="8" t="s">
        <v>26</v>
      </c>
      <c r="B13" s="8" t="s">
        <v>25</v>
      </c>
      <c r="C13" s="9">
        <v>0.05</v>
      </c>
      <c r="D13" s="8" t="s">
        <v>6</v>
      </c>
      <c r="E13" s="8" t="s">
        <v>116</v>
      </c>
    </row>
    <row r="14" spans="1:5" x14ac:dyDescent="0.3">
      <c r="A14" s="8" t="s">
        <v>27</v>
      </c>
      <c r="B14" s="8" t="s">
        <v>12</v>
      </c>
      <c r="C14" s="9">
        <v>0.1</v>
      </c>
      <c r="D14" s="8" t="s">
        <v>13</v>
      </c>
      <c r="E14" s="8" t="s">
        <v>125</v>
      </c>
    </row>
    <row r="15" spans="1:5" x14ac:dyDescent="0.3">
      <c r="A15" s="8" t="s">
        <v>28</v>
      </c>
      <c r="B15" s="8" t="s">
        <v>15</v>
      </c>
      <c r="C15" s="9">
        <v>0.1</v>
      </c>
      <c r="D15" s="8" t="s">
        <v>6</v>
      </c>
      <c r="E15" s="8" t="s">
        <v>119</v>
      </c>
    </row>
    <row r="16" spans="1:5" x14ac:dyDescent="0.3">
      <c r="A16" s="8" t="s">
        <v>29</v>
      </c>
      <c r="B16" s="8" t="s">
        <v>5</v>
      </c>
      <c r="C16" s="9">
        <v>0.5</v>
      </c>
      <c r="D16" s="8" t="s">
        <v>6</v>
      </c>
      <c r="E16" s="8" t="s">
        <v>117</v>
      </c>
    </row>
    <row r="18" spans="1:5" x14ac:dyDescent="0.3">
      <c r="A18" s="8" t="s">
        <v>30</v>
      </c>
      <c r="B18" s="8" t="s">
        <v>17</v>
      </c>
      <c r="C18" s="9">
        <f>20*24</f>
        <v>480</v>
      </c>
      <c r="D18" s="8" t="s">
        <v>13</v>
      </c>
      <c r="E18" s="8" t="s">
        <v>118</v>
      </c>
    </row>
    <row r="19" spans="1:5" x14ac:dyDescent="0.3">
      <c r="A19" s="8" t="s">
        <v>31</v>
      </c>
      <c r="B19" s="8" t="s">
        <v>17</v>
      </c>
      <c r="C19" s="9">
        <f>20*24</f>
        <v>480</v>
      </c>
      <c r="D19" s="8" t="s">
        <v>13</v>
      </c>
      <c r="E19" s="8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4.4" x14ac:dyDescent="0.3"/>
  <cols>
    <col min="1" max="1" width="16.109375" bestFit="1" customWidth="1"/>
    <col min="2" max="2" width="11.109375" bestFit="1" customWidth="1"/>
    <col min="3" max="3" width="20.88671875" bestFit="1" customWidth="1"/>
    <col min="5" max="5" width="20.33203125" bestFit="1" customWidth="1"/>
    <col min="6" max="6" width="8.88671875" bestFit="1" customWidth="1"/>
    <col min="7" max="7" width="19.5546875" bestFit="1" customWidth="1"/>
    <col min="8" max="8" width="23" bestFit="1" customWidth="1"/>
    <col min="9" max="9" width="9.5546875" bestFit="1" customWidth="1"/>
    <col min="10" max="10" width="13.109375" bestFit="1" customWidth="1"/>
    <col min="11" max="11" width="23.44140625" bestFit="1" customWidth="1"/>
    <col min="12" max="12" width="8" bestFit="1" customWidth="1"/>
    <col min="13" max="13" width="11.88671875" bestFit="1" customWidth="1"/>
    <col min="14" max="14" width="15.33203125" bestFit="1" customWidth="1"/>
    <col min="15" max="15" width="13.6640625" customWidth="1"/>
    <col min="16" max="16" width="13.44140625" bestFit="1" customWidth="1"/>
  </cols>
  <sheetData>
    <row r="1" spans="1:16" ht="29.4" thickBot="1" x14ac:dyDescent="0.35">
      <c r="A1" s="10" t="s">
        <v>122</v>
      </c>
      <c r="B1" s="10" t="s">
        <v>32</v>
      </c>
      <c r="C1" s="10" t="s">
        <v>33</v>
      </c>
      <c r="D1" s="10" t="s">
        <v>34</v>
      </c>
      <c r="E1" s="10" t="s">
        <v>35</v>
      </c>
      <c r="F1" s="10" t="s">
        <v>36</v>
      </c>
      <c r="G1" s="10" t="s">
        <v>37</v>
      </c>
      <c r="H1" s="10" t="s">
        <v>38</v>
      </c>
      <c r="I1" s="10" t="s">
        <v>39</v>
      </c>
      <c r="J1" s="10" t="s">
        <v>40</v>
      </c>
      <c r="K1" s="2" t="s">
        <v>1</v>
      </c>
      <c r="L1" s="3" t="s">
        <v>2</v>
      </c>
      <c r="M1" s="3" t="s">
        <v>3</v>
      </c>
      <c r="N1" s="10" t="s">
        <v>111</v>
      </c>
      <c r="O1" s="3" t="s">
        <v>112</v>
      </c>
      <c r="P1" s="10" t="s">
        <v>120</v>
      </c>
    </row>
    <row r="2" spans="1:16" ht="15" thickTop="1" x14ac:dyDescent="0.3">
      <c r="A2" t="s">
        <v>29</v>
      </c>
      <c r="B2" t="s">
        <v>41</v>
      </c>
      <c r="C2" t="s">
        <v>4</v>
      </c>
      <c r="D2" t="s">
        <v>42</v>
      </c>
      <c r="E2" s="11">
        <v>42431.340277777781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tr">
        <f>VLOOKUP(C2,'Process Costs'!$A$1:$D$19,2,0)</f>
        <v>€ 0,50 per activity</v>
      </c>
      <c r="L2" s="13">
        <f>VLOOKUP(C2,'Process Costs'!$A$1:$D$19,3,0)</f>
        <v>0.5</v>
      </c>
      <c r="M2" t="str">
        <f>VLOOKUP(C2,'Process Costs'!$A$1:$D$19,4,0)</f>
        <v>Occurrence</v>
      </c>
      <c r="N2" s="12">
        <f>IF(OR(C2="START COATING",C2="STORE UNCOATED",C2="STORE COATED"),E3-E2,0)</f>
        <v>0</v>
      </c>
      <c r="O2" s="13">
        <f>IF(M2="Occurrence",L2,N2*L2)</f>
        <v>0.5</v>
      </c>
      <c r="P2" t="str">
        <f>VLOOKUP(C2,'Process Costs'!$A$1:$E$19,5,0)</f>
        <v>RECEIVE</v>
      </c>
    </row>
    <row r="3" spans="1:16" x14ac:dyDescent="0.3">
      <c r="A3" t="s">
        <v>29</v>
      </c>
      <c r="B3" t="s">
        <v>41</v>
      </c>
      <c r="C3" t="s">
        <v>7</v>
      </c>
      <c r="D3" t="s">
        <v>42</v>
      </c>
      <c r="E3" s="11">
        <v>42431.384166666663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tr">
        <f>VLOOKUP(C3,'Process Costs'!$A$1:$D$19,2,0)</f>
        <v>€ 2,00 per activity</v>
      </c>
      <c r="L3" s="13">
        <f>VLOOKUP(C3,'Process Costs'!$A$1:$D$19,3,0)</f>
        <v>2</v>
      </c>
      <c r="M3" t="str">
        <f>VLOOKUP(C3,'Process Costs'!$A$1:$D$19,4,0)</f>
        <v>Occurrence</v>
      </c>
      <c r="N3" s="12">
        <f t="shared" ref="N3:N66" si="0">IF(OR(C3="START COATING",C3="STORE UNCOATED",C3="STORE COATED"),E4-E3,0)</f>
        <v>0</v>
      </c>
      <c r="O3" s="13">
        <f t="shared" ref="O3:O66" si="1">IF(M3="Occurrence",L3,N3*L3)</f>
        <v>2</v>
      </c>
      <c r="P3" t="str">
        <f>VLOOKUP(C3,'Process Costs'!$A$1:$E$19,5,0)</f>
        <v>CHECK</v>
      </c>
    </row>
    <row r="4" spans="1:16" x14ac:dyDescent="0.3">
      <c r="A4" t="s">
        <v>29</v>
      </c>
      <c r="B4" t="s">
        <v>41</v>
      </c>
      <c r="C4" t="s">
        <v>9</v>
      </c>
      <c r="D4" t="s">
        <v>42</v>
      </c>
      <c r="E4" s="11">
        <v>42431.392500000002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K4" t="str">
        <f>VLOOKUP(C4,'Process Costs'!$A$1:$D$19,2,0)</f>
        <v>€ 0,50 per activity</v>
      </c>
      <c r="L4" s="13">
        <f>VLOOKUP(C4,'Process Costs'!$A$1:$D$19,3,0)</f>
        <v>0.5</v>
      </c>
      <c r="M4" t="str">
        <f>VLOOKUP(C4,'Process Costs'!$A$1:$D$19,4,0)</f>
        <v>Occurrence</v>
      </c>
      <c r="N4" s="12">
        <f t="shared" si="0"/>
        <v>0</v>
      </c>
      <c r="O4" s="13">
        <f t="shared" si="1"/>
        <v>0.5</v>
      </c>
      <c r="P4" t="str">
        <f>VLOOKUP(C4,'Process Costs'!$A$1:$E$19,5,0)</f>
        <v>CHECK</v>
      </c>
    </row>
    <row r="5" spans="1:16" x14ac:dyDescent="0.3">
      <c r="A5" t="s">
        <v>29</v>
      </c>
      <c r="B5" t="s">
        <v>41</v>
      </c>
      <c r="C5" t="s">
        <v>11</v>
      </c>
      <c r="D5" t="s">
        <v>42</v>
      </c>
      <c r="E5" s="11">
        <v>42431.422500000001</v>
      </c>
      <c r="F5" t="s">
        <v>43</v>
      </c>
      <c r="G5" t="s">
        <v>44</v>
      </c>
      <c r="H5" t="s">
        <v>48</v>
      </c>
      <c r="I5" t="s">
        <v>46</v>
      </c>
      <c r="J5" t="s">
        <v>47</v>
      </c>
      <c r="K5" t="str">
        <f>VLOOKUP(C5,'Process Costs'!$A$1:$D$19,2,0)</f>
        <v>€ 0,10 per phone per 24 h</v>
      </c>
      <c r="L5" s="13">
        <f>VLOOKUP(C5,'Process Costs'!$A$1:$D$19,3,0)</f>
        <v>0.1</v>
      </c>
      <c r="M5" t="str">
        <f>VLOOKUP(C5,'Process Costs'!$A$1:$D$19,4,0)</f>
        <v>Per 24 hours</v>
      </c>
      <c r="N5" s="12">
        <f t="shared" si="0"/>
        <v>13.029999999998836</v>
      </c>
      <c r="O5" s="13">
        <f t="shared" si="1"/>
        <v>1.3029999999998836</v>
      </c>
      <c r="P5" t="str">
        <f>VLOOKUP(C5,'Process Costs'!$A$1:$E$19,5,0)</f>
        <v>STORE</v>
      </c>
    </row>
    <row r="6" spans="1:16" x14ac:dyDescent="0.3">
      <c r="A6" t="s">
        <v>29</v>
      </c>
      <c r="B6" t="s">
        <v>41</v>
      </c>
      <c r="C6" t="s">
        <v>14</v>
      </c>
      <c r="D6" t="s">
        <v>49</v>
      </c>
      <c r="E6" s="11">
        <v>42444.452499999999</v>
      </c>
      <c r="F6" t="s">
        <v>43</v>
      </c>
      <c r="G6" t="s">
        <v>44</v>
      </c>
      <c r="H6" t="s">
        <v>48</v>
      </c>
      <c r="I6" t="s">
        <v>46</v>
      </c>
      <c r="J6" t="s">
        <v>47</v>
      </c>
      <c r="K6" t="str">
        <f>VLOOKUP(C6,'Process Costs'!$A$1:$D$19,2,0)</f>
        <v>€ 0,10 per activity</v>
      </c>
      <c r="L6" s="13">
        <f>VLOOKUP(C6,'Process Costs'!$A$1:$D$19,3,0)</f>
        <v>0.1</v>
      </c>
      <c r="M6" t="str">
        <f>VLOOKUP(C6,'Process Costs'!$A$1:$D$19,4,0)</f>
        <v>Occurrence</v>
      </c>
      <c r="N6" s="12">
        <f t="shared" si="0"/>
        <v>0</v>
      </c>
      <c r="O6" s="13">
        <f t="shared" si="1"/>
        <v>0.1</v>
      </c>
      <c r="P6" t="str">
        <f>VLOOKUP(C6,'Process Costs'!$A$1:$E$19,5,0)</f>
        <v>PICK</v>
      </c>
    </row>
    <row r="7" spans="1:16" x14ac:dyDescent="0.3">
      <c r="A7" t="s">
        <v>29</v>
      </c>
      <c r="B7" t="s">
        <v>41</v>
      </c>
      <c r="C7" t="s">
        <v>30</v>
      </c>
      <c r="D7" t="s">
        <v>50</v>
      </c>
      <c r="E7" s="11">
        <v>42445.635277777779</v>
      </c>
      <c r="F7" t="s">
        <v>43</v>
      </c>
      <c r="G7" t="s">
        <v>51</v>
      </c>
      <c r="H7" t="s">
        <v>52</v>
      </c>
      <c r="I7" t="s">
        <v>46</v>
      </c>
      <c r="J7" t="s">
        <v>47</v>
      </c>
      <c r="K7" t="str">
        <f>VLOOKUP(C7,'Process Costs'!$A$1:$D$19,2,0)</f>
        <v>€ 20,00 per hour</v>
      </c>
      <c r="L7" s="13">
        <f>VLOOKUP(C7,'Process Costs'!$A$1:$D$19,3,0)</f>
        <v>480</v>
      </c>
      <c r="M7" t="str">
        <f>VLOOKUP(C7,'Process Costs'!$A$1:$D$19,4,0)</f>
        <v>Per 24 hours</v>
      </c>
      <c r="N7" s="12">
        <f t="shared" si="0"/>
        <v>1.3888888890505768E-2</v>
      </c>
      <c r="O7" s="13">
        <f t="shared" si="1"/>
        <v>6.6666666674427688</v>
      </c>
      <c r="P7" t="str">
        <f>VLOOKUP(C7,'Process Costs'!$A$1:$E$19,5,0)</f>
        <v>COAT</v>
      </c>
    </row>
    <row r="8" spans="1:16" x14ac:dyDescent="0.3">
      <c r="A8" t="s">
        <v>29</v>
      </c>
      <c r="B8" t="s">
        <v>41</v>
      </c>
      <c r="C8" t="s">
        <v>31</v>
      </c>
      <c r="D8" t="s">
        <v>50</v>
      </c>
      <c r="E8" s="11">
        <v>42445.64916666667</v>
      </c>
      <c r="F8" t="s">
        <v>43</v>
      </c>
      <c r="G8" t="s">
        <v>51</v>
      </c>
      <c r="H8" t="s">
        <v>52</v>
      </c>
      <c r="I8" t="s">
        <v>46</v>
      </c>
      <c r="J8" t="s">
        <v>47</v>
      </c>
      <c r="K8" t="str">
        <f>VLOOKUP(C8,'Process Costs'!$A$1:$D$19,2,0)</f>
        <v>€ 20,00 per hour</v>
      </c>
      <c r="L8" s="13">
        <f>VLOOKUP(C8,'Process Costs'!$A$1:$D$19,3,0)</f>
        <v>480</v>
      </c>
      <c r="M8" t="str">
        <f>VLOOKUP(C8,'Process Costs'!$A$1:$D$19,4,0)</f>
        <v>Per 24 hours</v>
      </c>
      <c r="N8" s="12">
        <f t="shared" si="0"/>
        <v>0</v>
      </c>
      <c r="O8" s="13">
        <f t="shared" si="1"/>
        <v>0</v>
      </c>
      <c r="P8" t="str">
        <f>VLOOKUP(C8,'Process Costs'!$A$1:$E$19,5,0)</f>
        <v>COAT</v>
      </c>
    </row>
    <row r="9" spans="1:16" x14ac:dyDescent="0.3">
      <c r="A9" t="s">
        <v>29</v>
      </c>
      <c r="B9" t="s">
        <v>41</v>
      </c>
      <c r="C9" t="s">
        <v>18</v>
      </c>
      <c r="D9" t="s">
        <v>53</v>
      </c>
      <c r="E9" s="11">
        <v>42446.690833333334</v>
      </c>
      <c r="F9" t="s">
        <v>43</v>
      </c>
      <c r="G9" t="s">
        <v>54</v>
      </c>
      <c r="H9" t="s">
        <v>55</v>
      </c>
      <c r="I9" t="s">
        <v>46</v>
      </c>
      <c r="J9" t="s">
        <v>47</v>
      </c>
      <c r="K9" t="str">
        <f>VLOOKUP(C9,'Process Costs'!$A$1:$D$19,2,0)</f>
        <v>€ 0,75 per activity</v>
      </c>
      <c r="L9" s="13">
        <f>VLOOKUP(C9,'Process Costs'!$A$1:$D$19,3,0)</f>
        <v>0.75</v>
      </c>
      <c r="M9" t="str">
        <f>VLOOKUP(C9,'Process Costs'!$A$1:$D$19,4,0)</f>
        <v>Occurrence</v>
      </c>
      <c r="N9" s="12">
        <f t="shared" si="0"/>
        <v>0</v>
      </c>
      <c r="O9" s="13">
        <f t="shared" si="1"/>
        <v>0.75</v>
      </c>
      <c r="P9" t="str">
        <f>VLOOKUP(C9,'Process Costs'!$A$1:$E$19,5,0)</f>
        <v>TEST &amp; SCRAP</v>
      </c>
    </row>
    <row r="10" spans="1:16" x14ac:dyDescent="0.3">
      <c r="A10" t="s">
        <v>29</v>
      </c>
      <c r="B10" t="s">
        <v>41</v>
      </c>
      <c r="C10" t="s">
        <v>20</v>
      </c>
      <c r="D10" t="s">
        <v>53</v>
      </c>
      <c r="E10" s="11">
        <v>42447.440497685187</v>
      </c>
      <c r="F10" t="s">
        <v>43</v>
      </c>
      <c r="G10" t="s">
        <v>54</v>
      </c>
      <c r="H10" t="s">
        <v>55</v>
      </c>
      <c r="I10" t="s">
        <v>46</v>
      </c>
      <c r="J10" t="s">
        <v>47</v>
      </c>
      <c r="K10" t="str">
        <f>VLOOKUP(C10,'Process Costs'!$A$1:$D$19,2,0)</f>
        <v>€ 0,25 per activity</v>
      </c>
      <c r="L10" s="13">
        <f>VLOOKUP(C10,'Process Costs'!$A$1:$D$19,3,0)</f>
        <v>0.25</v>
      </c>
      <c r="M10" t="str">
        <f>VLOOKUP(C10,'Process Costs'!$A$1:$D$19,4,0)</f>
        <v>Occurrence</v>
      </c>
      <c r="N10" s="12">
        <f t="shared" si="0"/>
        <v>0</v>
      </c>
      <c r="O10" s="13">
        <f t="shared" si="1"/>
        <v>0.25</v>
      </c>
      <c r="P10" t="str">
        <f>VLOOKUP(C10,'Process Costs'!$A$1:$E$19,5,0)</f>
        <v>TEST &amp; SCRAP</v>
      </c>
    </row>
    <row r="11" spans="1:16" x14ac:dyDescent="0.3">
      <c r="A11" t="s">
        <v>29</v>
      </c>
      <c r="B11" t="s">
        <v>41</v>
      </c>
      <c r="C11" t="s">
        <v>22</v>
      </c>
      <c r="D11" t="s">
        <v>53</v>
      </c>
      <c r="E11" s="11">
        <v>42447.607164351852</v>
      </c>
      <c r="F11" t="s">
        <v>43</v>
      </c>
      <c r="G11" t="s">
        <v>54</v>
      </c>
      <c r="H11" t="s">
        <v>55</v>
      </c>
      <c r="I11" t="s">
        <v>46</v>
      </c>
      <c r="J11" t="s">
        <v>47</v>
      </c>
      <c r="K11" t="str">
        <f>VLOOKUP(C11,'Process Costs'!$A$1:$D$19,2,0)</f>
        <v>€ 2,50 per activity</v>
      </c>
      <c r="L11" s="13">
        <f>VLOOKUP(C11,'Process Costs'!$A$1:$D$19,3,0)</f>
        <v>2.5</v>
      </c>
      <c r="M11" t="str">
        <f>VLOOKUP(C11,'Process Costs'!$A$1:$D$19,4,0)</f>
        <v>Occurrence</v>
      </c>
      <c r="N11" s="12">
        <f t="shared" si="0"/>
        <v>0</v>
      </c>
      <c r="O11" s="13">
        <f t="shared" si="1"/>
        <v>2.5</v>
      </c>
      <c r="P11" t="str">
        <f>VLOOKUP(C11,'Process Costs'!$A$1:$E$19,5,0)</f>
        <v>TEST &amp; SCRAP</v>
      </c>
    </row>
    <row r="12" spans="1:16" x14ac:dyDescent="0.3">
      <c r="A12" t="s">
        <v>29</v>
      </c>
      <c r="B12" t="s">
        <v>41</v>
      </c>
      <c r="C12" t="s">
        <v>27</v>
      </c>
      <c r="D12" t="s">
        <v>49</v>
      </c>
      <c r="E12" s="11">
        <v>42447.669502314813</v>
      </c>
      <c r="F12" t="s">
        <v>43</v>
      </c>
      <c r="G12" t="s">
        <v>44</v>
      </c>
      <c r="H12" t="s">
        <v>56</v>
      </c>
      <c r="I12" t="s">
        <v>46</v>
      </c>
      <c r="J12" t="s">
        <v>47</v>
      </c>
      <c r="K12" t="str">
        <f>VLOOKUP(C12,'Process Costs'!$A$1:$D$19,2,0)</f>
        <v>€ 0,10 per phone per 24 h</v>
      </c>
      <c r="L12" s="13">
        <f>VLOOKUP(C12,'Process Costs'!$A$1:$D$19,3,0)</f>
        <v>0.1</v>
      </c>
      <c r="M12" t="str">
        <f>VLOOKUP(C12,'Process Costs'!$A$1:$D$19,4,0)</f>
        <v>Per 24 hours</v>
      </c>
      <c r="N12" s="12">
        <f t="shared" si="0"/>
        <v>5.7289930555562023</v>
      </c>
      <c r="O12" s="13">
        <f t="shared" si="1"/>
        <v>0.5728993055556203</v>
      </c>
      <c r="P12" t="str">
        <f>VLOOKUP(C12,'Process Costs'!$A$1:$E$19,5,0)</f>
        <v>STORE</v>
      </c>
    </row>
    <row r="13" spans="1:16" x14ac:dyDescent="0.3">
      <c r="A13" t="s">
        <v>29</v>
      </c>
      <c r="B13" t="s">
        <v>41</v>
      </c>
      <c r="C13" t="s">
        <v>28</v>
      </c>
      <c r="D13" t="s">
        <v>49</v>
      </c>
      <c r="E13" s="11">
        <v>42453.398495370369</v>
      </c>
      <c r="F13" t="s">
        <v>43</v>
      </c>
      <c r="G13" t="s">
        <v>44</v>
      </c>
      <c r="H13" t="s">
        <v>56</v>
      </c>
      <c r="I13" t="s">
        <v>46</v>
      </c>
      <c r="J13" t="s">
        <v>47</v>
      </c>
      <c r="K13" t="str">
        <f>VLOOKUP(C13,'Process Costs'!$A$1:$D$19,2,0)</f>
        <v>€ 0,10 per activity</v>
      </c>
      <c r="L13" s="13">
        <f>VLOOKUP(C13,'Process Costs'!$A$1:$D$19,3,0)</f>
        <v>0.1</v>
      </c>
      <c r="M13" t="str">
        <f>VLOOKUP(C13,'Process Costs'!$A$1:$D$19,4,0)</f>
        <v>Occurrence</v>
      </c>
      <c r="N13" s="12">
        <f t="shared" si="0"/>
        <v>0</v>
      </c>
      <c r="O13" s="13">
        <f t="shared" si="1"/>
        <v>0.1</v>
      </c>
      <c r="P13" t="str">
        <f>VLOOKUP(C13,'Process Costs'!$A$1:$E$19,5,0)</f>
        <v>PICK</v>
      </c>
    </row>
    <row r="14" spans="1:16" x14ac:dyDescent="0.3">
      <c r="A14" t="s">
        <v>29</v>
      </c>
      <c r="B14" t="s">
        <v>41</v>
      </c>
      <c r="C14" t="s">
        <v>29</v>
      </c>
      <c r="D14" t="s">
        <v>49</v>
      </c>
      <c r="E14" s="11">
        <v>42453.648495370369</v>
      </c>
      <c r="F14" t="s">
        <v>43</v>
      </c>
      <c r="G14" t="s">
        <v>44</v>
      </c>
      <c r="H14" t="s">
        <v>57</v>
      </c>
      <c r="I14" t="s">
        <v>46</v>
      </c>
      <c r="J14" t="s">
        <v>47</v>
      </c>
      <c r="K14" t="str">
        <f>VLOOKUP(C14,'Process Costs'!$A$1:$D$19,2,0)</f>
        <v>€ 0,50 per activity</v>
      </c>
      <c r="L14" s="13">
        <f>VLOOKUP(C14,'Process Costs'!$A$1:$D$19,3,0)</f>
        <v>0.5</v>
      </c>
      <c r="M14" t="str">
        <f>VLOOKUP(C14,'Process Costs'!$A$1:$D$19,4,0)</f>
        <v>Occurrence</v>
      </c>
      <c r="N14" s="12">
        <f t="shared" si="0"/>
        <v>0</v>
      </c>
      <c r="O14" s="13">
        <f t="shared" si="1"/>
        <v>0.5</v>
      </c>
      <c r="P14" t="str">
        <f>VLOOKUP(C14,'Process Costs'!$A$1:$E$19,5,0)</f>
        <v>SHIP</v>
      </c>
    </row>
    <row r="15" spans="1:16" x14ac:dyDescent="0.3">
      <c r="A15" t="s">
        <v>29</v>
      </c>
      <c r="B15" t="s">
        <v>58</v>
      </c>
      <c r="C15" t="s">
        <v>4</v>
      </c>
      <c r="D15" t="s">
        <v>42</v>
      </c>
      <c r="E15" s="11">
        <v>42431.427083333336</v>
      </c>
      <c r="F15" t="s">
        <v>43</v>
      </c>
      <c r="G15" t="s">
        <v>44</v>
      </c>
      <c r="H15" t="s">
        <v>45</v>
      </c>
      <c r="I15" t="s">
        <v>46</v>
      </c>
      <c r="J15" t="s">
        <v>47</v>
      </c>
      <c r="K15" t="str">
        <f>VLOOKUP(C15,'Process Costs'!$A$1:$D$19,2,0)</f>
        <v>€ 0,50 per activity</v>
      </c>
      <c r="L15" s="13">
        <f>VLOOKUP(C15,'Process Costs'!$A$1:$D$19,3,0)</f>
        <v>0.5</v>
      </c>
      <c r="M15" t="str">
        <f>VLOOKUP(C15,'Process Costs'!$A$1:$D$19,4,0)</f>
        <v>Occurrence</v>
      </c>
      <c r="N15" s="12">
        <f t="shared" si="0"/>
        <v>0</v>
      </c>
      <c r="O15" s="13">
        <f t="shared" si="1"/>
        <v>0.5</v>
      </c>
      <c r="P15" t="str">
        <f>VLOOKUP(C15,'Process Costs'!$A$1:$E$19,5,0)</f>
        <v>RECEIVE</v>
      </c>
    </row>
    <row r="16" spans="1:16" x14ac:dyDescent="0.3">
      <c r="A16" t="s">
        <v>29</v>
      </c>
      <c r="B16" t="s">
        <v>58</v>
      </c>
      <c r="C16" t="s">
        <v>7</v>
      </c>
      <c r="D16" t="s">
        <v>42</v>
      </c>
      <c r="E16" s="11">
        <v>42431.448750000003</v>
      </c>
      <c r="F16" t="s">
        <v>43</v>
      </c>
      <c r="G16" t="s">
        <v>44</v>
      </c>
      <c r="H16" t="s">
        <v>45</v>
      </c>
      <c r="I16" t="s">
        <v>46</v>
      </c>
      <c r="J16" t="s">
        <v>47</v>
      </c>
      <c r="K16" t="str">
        <f>VLOOKUP(C16,'Process Costs'!$A$1:$D$19,2,0)</f>
        <v>€ 2,00 per activity</v>
      </c>
      <c r="L16" s="13">
        <f>VLOOKUP(C16,'Process Costs'!$A$1:$D$19,3,0)</f>
        <v>2</v>
      </c>
      <c r="M16" t="str">
        <f>VLOOKUP(C16,'Process Costs'!$A$1:$D$19,4,0)</f>
        <v>Occurrence</v>
      </c>
      <c r="N16" s="12">
        <f t="shared" si="0"/>
        <v>0</v>
      </c>
      <c r="O16" s="13">
        <f t="shared" si="1"/>
        <v>2</v>
      </c>
      <c r="P16" t="str">
        <f>VLOOKUP(C16,'Process Costs'!$A$1:$E$19,5,0)</f>
        <v>CHECK</v>
      </c>
    </row>
    <row r="17" spans="1:16" x14ac:dyDescent="0.3">
      <c r="A17" t="s">
        <v>29</v>
      </c>
      <c r="B17" t="s">
        <v>58</v>
      </c>
      <c r="C17" t="s">
        <v>9</v>
      </c>
      <c r="D17" t="s">
        <v>42</v>
      </c>
      <c r="E17" s="11">
        <v>42431.498749999999</v>
      </c>
      <c r="F17" t="s">
        <v>43</v>
      </c>
      <c r="G17" t="s">
        <v>44</v>
      </c>
      <c r="H17" t="s">
        <v>45</v>
      </c>
      <c r="I17" t="s">
        <v>46</v>
      </c>
      <c r="J17" t="s">
        <v>47</v>
      </c>
      <c r="K17" t="str">
        <f>VLOOKUP(C17,'Process Costs'!$A$1:$D$19,2,0)</f>
        <v>€ 0,50 per activity</v>
      </c>
      <c r="L17" s="13">
        <f>VLOOKUP(C17,'Process Costs'!$A$1:$D$19,3,0)</f>
        <v>0.5</v>
      </c>
      <c r="M17" t="str">
        <f>VLOOKUP(C17,'Process Costs'!$A$1:$D$19,4,0)</f>
        <v>Occurrence</v>
      </c>
      <c r="N17" s="12">
        <f t="shared" si="0"/>
        <v>0</v>
      </c>
      <c r="O17" s="13">
        <f t="shared" si="1"/>
        <v>0.5</v>
      </c>
      <c r="P17" t="str">
        <f>VLOOKUP(C17,'Process Costs'!$A$1:$E$19,5,0)</f>
        <v>CHECK</v>
      </c>
    </row>
    <row r="18" spans="1:16" x14ac:dyDescent="0.3">
      <c r="A18" t="s">
        <v>29</v>
      </c>
      <c r="B18" t="s">
        <v>58</v>
      </c>
      <c r="C18" t="s">
        <v>11</v>
      </c>
      <c r="D18" t="s">
        <v>42</v>
      </c>
      <c r="E18" s="11">
        <v>42431.653749999998</v>
      </c>
      <c r="F18" t="s">
        <v>43</v>
      </c>
      <c r="G18" t="s">
        <v>44</v>
      </c>
      <c r="H18" t="s">
        <v>48</v>
      </c>
      <c r="I18" t="s">
        <v>46</v>
      </c>
      <c r="J18" t="s">
        <v>47</v>
      </c>
      <c r="K18" t="str">
        <f>VLOOKUP(C18,'Process Costs'!$A$1:$D$19,2,0)</f>
        <v>€ 0,10 per phone per 24 h</v>
      </c>
      <c r="L18" s="13">
        <f>VLOOKUP(C18,'Process Costs'!$A$1:$D$19,3,0)</f>
        <v>0.1</v>
      </c>
      <c r="M18" t="str">
        <f>VLOOKUP(C18,'Process Costs'!$A$1:$D$19,4,0)</f>
        <v>Per 24 hours</v>
      </c>
      <c r="N18" s="12">
        <f t="shared" si="0"/>
        <v>1.8216666666703532</v>
      </c>
      <c r="O18" s="13">
        <f t="shared" si="1"/>
        <v>0.18216666666703532</v>
      </c>
      <c r="P18" t="str">
        <f>VLOOKUP(C18,'Process Costs'!$A$1:$E$19,5,0)</f>
        <v>STORE</v>
      </c>
    </row>
    <row r="19" spans="1:16" x14ac:dyDescent="0.3">
      <c r="A19" t="s">
        <v>29</v>
      </c>
      <c r="B19" t="s">
        <v>58</v>
      </c>
      <c r="C19" t="s">
        <v>14</v>
      </c>
      <c r="D19" t="s">
        <v>49</v>
      </c>
      <c r="E19" s="11">
        <v>42433.475416666668</v>
      </c>
      <c r="F19" t="s">
        <v>43</v>
      </c>
      <c r="G19" t="s">
        <v>44</v>
      </c>
      <c r="H19" t="s">
        <v>48</v>
      </c>
      <c r="I19" t="s">
        <v>46</v>
      </c>
      <c r="J19" t="s">
        <v>47</v>
      </c>
      <c r="K19" t="str">
        <f>VLOOKUP(C19,'Process Costs'!$A$1:$D$19,2,0)</f>
        <v>€ 0,10 per activity</v>
      </c>
      <c r="L19" s="13">
        <f>VLOOKUP(C19,'Process Costs'!$A$1:$D$19,3,0)</f>
        <v>0.1</v>
      </c>
      <c r="M19" t="str">
        <f>VLOOKUP(C19,'Process Costs'!$A$1:$D$19,4,0)</f>
        <v>Occurrence</v>
      </c>
      <c r="N19" s="12">
        <f t="shared" si="0"/>
        <v>0</v>
      </c>
      <c r="O19" s="13">
        <f t="shared" si="1"/>
        <v>0.1</v>
      </c>
      <c r="P19" t="str">
        <f>VLOOKUP(C19,'Process Costs'!$A$1:$E$19,5,0)</f>
        <v>PICK</v>
      </c>
    </row>
    <row r="20" spans="1:16" x14ac:dyDescent="0.3">
      <c r="A20" t="s">
        <v>29</v>
      </c>
      <c r="B20" t="s">
        <v>58</v>
      </c>
      <c r="C20" t="s">
        <v>30</v>
      </c>
      <c r="D20" t="s">
        <v>50</v>
      </c>
      <c r="E20" s="11">
        <v>42433.630416666667</v>
      </c>
      <c r="F20" t="s">
        <v>43</v>
      </c>
      <c r="G20" t="s">
        <v>51</v>
      </c>
      <c r="H20" t="s">
        <v>52</v>
      </c>
      <c r="I20" t="s">
        <v>46</v>
      </c>
      <c r="J20" t="s">
        <v>47</v>
      </c>
      <c r="K20" t="str">
        <f>VLOOKUP(C20,'Process Costs'!$A$1:$D$19,2,0)</f>
        <v>€ 20,00 per hour</v>
      </c>
      <c r="L20" s="13">
        <f>VLOOKUP(C20,'Process Costs'!$A$1:$D$19,3,0)</f>
        <v>480</v>
      </c>
      <c r="M20" t="str">
        <f>VLOOKUP(C20,'Process Costs'!$A$1:$D$19,4,0)</f>
        <v>Per 24 hours</v>
      </c>
      <c r="N20" s="12">
        <f t="shared" si="0"/>
        <v>1.5277777776645962E-2</v>
      </c>
      <c r="O20" s="13">
        <f t="shared" si="1"/>
        <v>7.3333333327900618</v>
      </c>
      <c r="P20" t="str">
        <f>VLOOKUP(C20,'Process Costs'!$A$1:$E$19,5,0)</f>
        <v>COAT</v>
      </c>
    </row>
    <row r="21" spans="1:16" x14ac:dyDescent="0.3">
      <c r="A21" t="s">
        <v>29</v>
      </c>
      <c r="B21" t="s">
        <v>58</v>
      </c>
      <c r="C21" t="s">
        <v>31</v>
      </c>
      <c r="D21" t="s">
        <v>50</v>
      </c>
      <c r="E21" s="11">
        <v>42433.645694444444</v>
      </c>
      <c r="F21" t="s">
        <v>43</v>
      </c>
      <c r="G21" t="s">
        <v>51</v>
      </c>
      <c r="H21" t="s">
        <v>52</v>
      </c>
      <c r="I21" t="s">
        <v>46</v>
      </c>
      <c r="J21" t="s">
        <v>47</v>
      </c>
      <c r="K21" t="str">
        <f>VLOOKUP(C21,'Process Costs'!$A$1:$D$19,2,0)</f>
        <v>€ 20,00 per hour</v>
      </c>
      <c r="L21" s="13">
        <f>VLOOKUP(C21,'Process Costs'!$A$1:$D$19,3,0)</f>
        <v>480</v>
      </c>
      <c r="M21" t="str">
        <f>VLOOKUP(C21,'Process Costs'!$A$1:$D$19,4,0)</f>
        <v>Per 24 hours</v>
      </c>
      <c r="N21" s="12">
        <f t="shared" si="0"/>
        <v>0</v>
      </c>
      <c r="O21" s="13">
        <f t="shared" si="1"/>
        <v>0</v>
      </c>
      <c r="P21" t="str">
        <f>VLOOKUP(C21,'Process Costs'!$A$1:$E$19,5,0)</f>
        <v>COAT</v>
      </c>
    </row>
    <row r="22" spans="1:16" x14ac:dyDescent="0.3">
      <c r="A22" t="s">
        <v>29</v>
      </c>
      <c r="B22" t="s">
        <v>58</v>
      </c>
      <c r="C22" t="s">
        <v>18</v>
      </c>
      <c r="D22" t="s">
        <v>53</v>
      </c>
      <c r="E22" s="11">
        <v>42436.567754629628</v>
      </c>
      <c r="F22" t="s">
        <v>43</v>
      </c>
      <c r="G22" t="s">
        <v>54</v>
      </c>
      <c r="H22" t="s">
        <v>55</v>
      </c>
      <c r="I22" t="s">
        <v>46</v>
      </c>
      <c r="J22" t="s">
        <v>47</v>
      </c>
      <c r="K22" t="str">
        <f>VLOOKUP(C22,'Process Costs'!$A$1:$D$19,2,0)</f>
        <v>€ 0,75 per activity</v>
      </c>
      <c r="L22" s="13">
        <f>VLOOKUP(C22,'Process Costs'!$A$1:$D$19,3,0)</f>
        <v>0.75</v>
      </c>
      <c r="M22" t="str">
        <f>VLOOKUP(C22,'Process Costs'!$A$1:$D$19,4,0)</f>
        <v>Occurrence</v>
      </c>
      <c r="N22" s="12">
        <f t="shared" si="0"/>
        <v>0</v>
      </c>
      <c r="O22" s="13">
        <f t="shared" si="1"/>
        <v>0.75</v>
      </c>
      <c r="P22" t="str">
        <f>VLOOKUP(C22,'Process Costs'!$A$1:$E$19,5,0)</f>
        <v>TEST &amp; SCRAP</v>
      </c>
    </row>
    <row r="23" spans="1:16" x14ac:dyDescent="0.3">
      <c r="A23" t="s">
        <v>29</v>
      </c>
      <c r="B23" t="s">
        <v>58</v>
      </c>
      <c r="C23" t="s">
        <v>20</v>
      </c>
      <c r="D23" t="s">
        <v>59</v>
      </c>
      <c r="E23" s="11">
        <v>42437.463414351849</v>
      </c>
      <c r="F23" t="s">
        <v>43</v>
      </c>
      <c r="G23" t="s">
        <v>54</v>
      </c>
      <c r="H23" t="s">
        <v>55</v>
      </c>
      <c r="I23" t="s">
        <v>46</v>
      </c>
      <c r="J23" t="s">
        <v>47</v>
      </c>
      <c r="K23" t="str">
        <f>VLOOKUP(C23,'Process Costs'!$A$1:$D$19,2,0)</f>
        <v>€ 0,25 per activity</v>
      </c>
      <c r="L23" s="13">
        <f>VLOOKUP(C23,'Process Costs'!$A$1:$D$19,3,0)</f>
        <v>0.25</v>
      </c>
      <c r="M23" t="str">
        <f>VLOOKUP(C23,'Process Costs'!$A$1:$D$19,4,0)</f>
        <v>Occurrence</v>
      </c>
      <c r="N23" s="12">
        <f t="shared" si="0"/>
        <v>0</v>
      </c>
      <c r="O23" s="13">
        <f t="shared" si="1"/>
        <v>0.25</v>
      </c>
      <c r="P23" t="str">
        <f>VLOOKUP(C23,'Process Costs'!$A$1:$E$19,5,0)</f>
        <v>TEST &amp; SCRAP</v>
      </c>
    </row>
    <row r="24" spans="1:16" x14ac:dyDescent="0.3">
      <c r="A24" t="s">
        <v>29</v>
      </c>
      <c r="B24" t="s">
        <v>58</v>
      </c>
      <c r="C24" t="s">
        <v>22</v>
      </c>
      <c r="D24" t="s">
        <v>59</v>
      </c>
      <c r="E24" s="11">
        <v>42437.63008101852</v>
      </c>
      <c r="F24" t="s">
        <v>43</v>
      </c>
      <c r="G24" t="s">
        <v>54</v>
      </c>
      <c r="H24" t="s">
        <v>55</v>
      </c>
      <c r="I24" t="s">
        <v>46</v>
      </c>
      <c r="J24" t="s">
        <v>47</v>
      </c>
      <c r="K24" t="str">
        <f>VLOOKUP(C24,'Process Costs'!$A$1:$D$19,2,0)</f>
        <v>€ 2,50 per activity</v>
      </c>
      <c r="L24" s="13">
        <f>VLOOKUP(C24,'Process Costs'!$A$1:$D$19,3,0)</f>
        <v>2.5</v>
      </c>
      <c r="M24" t="str">
        <f>VLOOKUP(C24,'Process Costs'!$A$1:$D$19,4,0)</f>
        <v>Occurrence</v>
      </c>
      <c r="N24" s="12">
        <f t="shared" si="0"/>
        <v>0</v>
      </c>
      <c r="O24" s="13">
        <f t="shared" si="1"/>
        <v>2.5</v>
      </c>
      <c r="P24" t="str">
        <f>VLOOKUP(C24,'Process Costs'!$A$1:$E$19,5,0)</f>
        <v>TEST &amp; SCRAP</v>
      </c>
    </row>
    <row r="25" spans="1:16" x14ac:dyDescent="0.3">
      <c r="A25" t="s">
        <v>29</v>
      </c>
      <c r="B25" t="s">
        <v>58</v>
      </c>
      <c r="C25" t="s">
        <v>27</v>
      </c>
      <c r="D25" t="s">
        <v>49</v>
      </c>
      <c r="E25" s="11">
        <v>42437.734085648146</v>
      </c>
      <c r="F25" t="s">
        <v>43</v>
      </c>
      <c r="G25" t="s">
        <v>44</v>
      </c>
      <c r="H25" t="s">
        <v>56</v>
      </c>
      <c r="I25" t="s">
        <v>46</v>
      </c>
      <c r="J25" t="s">
        <v>47</v>
      </c>
      <c r="K25" t="str">
        <f>VLOOKUP(C25,'Process Costs'!$A$1:$D$19,2,0)</f>
        <v>€ 0,10 per phone per 24 h</v>
      </c>
      <c r="L25" s="13">
        <f>VLOOKUP(C25,'Process Costs'!$A$1:$D$19,3,0)</f>
        <v>0.1</v>
      </c>
      <c r="M25" t="str">
        <f>VLOOKUP(C25,'Process Costs'!$A$1:$D$19,4,0)</f>
        <v>Per 24 hours</v>
      </c>
      <c r="N25" s="12">
        <f t="shared" si="0"/>
        <v>12.728993055556202</v>
      </c>
      <c r="O25" s="13">
        <f t="shared" si="1"/>
        <v>1.2728993055556204</v>
      </c>
      <c r="P25" t="str">
        <f>VLOOKUP(C25,'Process Costs'!$A$1:$E$19,5,0)</f>
        <v>STORE</v>
      </c>
    </row>
    <row r="26" spans="1:16" x14ac:dyDescent="0.3">
      <c r="A26" t="s">
        <v>29</v>
      </c>
      <c r="B26" t="s">
        <v>58</v>
      </c>
      <c r="C26" t="s">
        <v>28</v>
      </c>
      <c r="D26" t="s">
        <v>49</v>
      </c>
      <c r="E26" s="11">
        <v>42450.463078703702</v>
      </c>
      <c r="F26" t="s">
        <v>43</v>
      </c>
      <c r="G26" t="s">
        <v>44</v>
      </c>
      <c r="H26" t="s">
        <v>56</v>
      </c>
      <c r="I26" t="s">
        <v>46</v>
      </c>
      <c r="J26" t="s">
        <v>47</v>
      </c>
      <c r="K26" t="str">
        <f>VLOOKUP(C26,'Process Costs'!$A$1:$D$19,2,0)</f>
        <v>€ 0,10 per activity</v>
      </c>
      <c r="L26" s="13">
        <f>VLOOKUP(C26,'Process Costs'!$A$1:$D$19,3,0)</f>
        <v>0.1</v>
      </c>
      <c r="M26" t="str">
        <f>VLOOKUP(C26,'Process Costs'!$A$1:$D$19,4,0)</f>
        <v>Occurrence</v>
      </c>
      <c r="N26" s="12">
        <f t="shared" si="0"/>
        <v>0</v>
      </c>
      <c r="O26" s="13">
        <f t="shared" si="1"/>
        <v>0.1</v>
      </c>
      <c r="P26" t="str">
        <f>VLOOKUP(C26,'Process Costs'!$A$1:$E$19,5,0)</f>
        <v>PICK</v>
      </c>
    </row>
    <row r="27" spans="1:16" x14ac:dyDescent="0.3">
      <c r="A27" t="s">
        <v>29</v>
      </c>
      <c r="B27" t="s">
        <v>58</v>
      </c>
      <c r="C27" t="s">
        <v>29</v>
      </c>
      <c r="D27" t="s">
        <v>49</v>
      </c>
      <c r="E27" s="11">
        <v>42450.650416666664</v>
      </c>
      <c r="F27" t="s">
        <v>43</v>
      </c>
      <c r="G27" t="s">
        <v>44</v>
      </c>
      <c r="H27" t="s">
        <v>57</v>
      </c>
      <c r="I27" t="s">
        <v>46</v>
      </c>
      <c r="J27" t="s">
        <v>47</v>
      </c>
      <c r="K27" t="str">
        <f>VLOOKUP(C27,'Process Costs'!$A$1:$D$19,2,0)</f>
        <v>€ 0,50 per activity</v>
      </c>
      <c r="L27" s="13">
        <f>VLOOKUP(C27,'Process Costs'!$A$1:$D$19,3,0)</f>
        <v>0.5</v>
      </c>
      <c r="M27" t="str">
        <f>VLOOKUP(C27,'Process Costs'!$A$1:$D$19,4,0)</f>
        <v>Occurrence</v>
      </c>
      <c r="N27" s="12">
        <f t="shared" si="0"/>
        <v>0</v>
      </c>
      <c r="O27" s="13">
        <f t="shared" si="1"/>
        <v>0.5</v>
      </c>
      <c r="P27" t="str">
        <f>VLOOKUP(C27,'Process Costs'!$A$1:$E$19,5,0)</f>
        <v>SHIP</v>
      </c>
    </row>
    <row r="28" spans="1:16" x14ac:dyDescent="0.3">
      <c r="A28" t="s">
        <v>29</v>
      </c>
      <c r="B28" t="s">
        <v>67</v>
      </c>
      <c r="C28" t="s">
        <v>4</v>
      </c>
      <c r="D28" t="s">
        <v>42</v>
      </c>
      <c r="E28" s="11">
        <v>42431.480555555558</v>
      </c>
      <c r="F28" t="s">
        <v>68</v>
      </c>
      <c r="G28" t="s">
        <v>44</v>
      </c>
      <c r="H28" t="s">
        <v>45</v>
      </c>
      <c r="I28" t="s">
        <v>62</v>
      </c>
      <c r="J28" t="s">
        <v>69</v>
      </c>
      <c r="K28" t="str">
        <f>VLOOKUP(C28,'Process Costs'!$A$1:$D$19,2,0)</f>
        <v>€ 0,50 per activity</v>
      </c>
      <c r="L28" s="13">
        <f>VLOOKUP(C28,'Process Costs'!$A$1:$D$19,3,0)</f>
        <v>0.5</v>
      </c>
      <c r="M28" t="str">
        <f>VLOOKUP(C28,'Process Costs'!$A$1:$D$19,4,0)</f>
        <v>Occurrence</v>
      </c>
      <c r="N28" s="12">
        <f t="shared" si="0"/>
        <v>0</v>
      </c>
      <c r="O28" s="13">
        <f t="shared" si="1"/>
        <v>0.5</v>
      </c>
      <c r="P28" t="str">
        <f>VLOOKUP(C28,'Process Costs'!$A$1:$E$19,5,0)</f>
        <v>RECEIVE</v>
      </c>
    </row>
    <row r="29" spans="1:16" x14ac:dyDescent="0.3">
      <c r="A29" t="s">
        <v>29</v>
      </c>
      <c r="B29" t="s">
        <v>67</v>
      </c>
      <c r="C29" t="s">
        <v>11</v>
      </c>
      <c r="D29" t="s">
        <v>42</v>
      </c>
      <c r="E29" s="11">
        <v>42431.58222222222</v>
      </c>
      <c r="F29" t="s">
        <v>68</v>
      </c>
      <c r="G29" t="s">
        <v>44</v>
      </c>
      <c r="H29" t="s">
        <v>48</v>
      </c>
      <c r="I29" t="s">
        <v>62</v>
      </c>
      <c r="J29" t="s">
        <v>69</v>
      </c>
      <c r="K29" t="str">
        <f>VLOOKUP(C29,'Process Costs'!$A$1:$D$19,2,0)</f>
        <v>€ 0,10 per phone per 24 h</v>
      </c>
      <c r="L29" s="13">
        <f>VLOOKUP(C29,'Process Costs'!$A$1:$D$19,3,0)</f>
        <v>0.1</v>
      </c>
      <c r="M29" t="str">
        <f>VLOOKUP(C29,'Process Costs'!$A$1:$D$19,4,0)</f>
        <v>Per 24 hours</v>
      </c>
      <c r="N29" s="12">
        <f t="shared" si="0"/>
        <v>7.9883333333345945</v>
      </c>
      <c r="O29" s="13">
        <f t="shared" si="1"/>
        <v>0.79883333333345952</v>
      </c>
      <c r="P29" t="str">
        <f>VLOOKUP(C29,'Process Costs'!$A$1:$E$19,5,0)</f>
        <v>STORE</v>
      </c>
    </row>
    <row r="30" spans="1:16" x14ac:dyDescent="0.3">
      <c r="A30" t="s">
        <v>29</v>
      </c>
      <c r="B30" t="s">
        <v>67</v>
      </c>
      <c r="C30" t="s">
        <v>14</v>
      </c>
      <c r="D30" t="s">
        <v>49</v>
      </c>
      <c r="E30" s="11">
        <v>42439.570555555554</v>
      </c>
      <c r="F30" t="s">
        <v>68</v>
      </c>
      <c r="G30" t="s">
        <v>44</v>
      </c>
      <c r="H30" t="s">
        <v>48</v>
      </c>
      <c r="I30" t="s">
        <v>62</v>
      </c>
      <c r="J30" t="s">
        <v>69</v>
      </c>
      <c r="K30" t="str">
        <f>VLOOKUP(C30,'Process Costs'!$A$1:$D$19,2,0)</f>
        <v>€ 0,10 per activity</v>
      </c>
      <c r="L30" s="13">
        <f>VLOOKUP(C30,'Process Costs'!$A$1:$D$19,3,0)</f>
        <v>0.1</v>
      </c>
      <c r="M30" t="str">
        <f>VLOOKUP(C30,'Process Costs'!$A$1:$D$19,4,0)</f>
        <v>Occurrence</v>
      </c>
      <c r="N30" s="12">
        <f t="shared" si="0"/>
        <v>0</v>
      </c>
      <c r="O30" s="13">
        <f t="shared" si="1"/>
        <v>0.1</v>
      </c>
      <c r="P30" t="str">
        <f>VLOOKUP(C30,'Process Costs'!$A$1:$E$19,5,0)</f>
        <v>PICK</v>
      </c>
    </row>
    <row r="31" spans="1:16" x14ac:dyDescent="0.3">
      <c r="A31" t="s">
        <v>29</v>
      </c>
      <c r="B31" t="s">
        <v>67</v>
      </c>
      <c r="C31" t="s">
        <v>30</v>
      </c>
      <c r="D31" t="s">
        <v>50</v>
      </c>
      <c r="E31" s="11">
        <v>42440.592916666668</v>
      </c>
      <c r="F31" t="s">
        <v>68</v>
      </c>
      <c r="G31" t="s">
        <v>51</v>
      </c>
      <c r="H31" t="s">
        <v>52</v>
      </c>
      <c r="I31" t="s">
        <v>62</v>
      </c>
      <c r="J31" t="s">
        <v>69</v>
      </c>
      <c r="K31" t="str">
        <f>VLOOKUP(C31,'Process Costs'!$A$1:$D$19,2,0)</f>
        <v>€ 20,00 per hour</v>
      </c>
      <c r="L31" s="13">
        <f>VLOOKUP(C31,'Process Costs'!$A$1:$D$19,3,0)</f>
        <v>480</v>
      </c>
      <c r="M31" t="str">
        <f>VLOOKUP(C31,'Process Costs'!$A$1:$D$19,4,0)</f>
        <v>Per 24 hours</v>
      </c>
      <c r="N31" s="12">
        <f t="shared" si="0"/>
        <v>7.6388888846850023E-3</v>
      </c>
      <c r="O31" s="13">
        <f t="shared" si="1"/>
        <v>3.6666666646488011</v>
      </c>
      <c r="P31" t="str">
        <f>VLOOKUP(C31,'Process Costs'!$A$1:$E$19,5,0)</f>
        <v>COAT</v>
      </c>
    </row>
    <row r="32" spans="1:16" x14ac:dyDescent="0.3">
      <c r="A32" t="s">
        <v>29</v>
      </c>
      <c r="B32" t="s">
        <v>67</v>
      </c>
      <c r="C32" t="s">
        <v>31</v>
      </c>
      <c r="D32" t="s">
        <v>50</v>
      </c>
      <c r="E32" s="11">
        <v>42440.600555555553</v>
      </c>
      <c r="F32" t="s">
        <v>68</v>
      </c>
      <c r="G32" t="s">
        <v>51</v>
      </c>
      <c r="H32" t="s">
        <v>52</v>
      </c>
      <c r="I32" t="s">
        <v>62</v>
      </c>
      <c r="J32" t="s">
        <v>69</v>
      </c>
      <c r="K32" t="str">
        <f>VLOOKUP(C32,'Process Costs'!$A$1:$D$19,2,0)</f>
        <v>€ 20,00 per hour</v>
      </c>
      <c r="L32" s="13">
        <f>VLOOKUP(C32,'Process Costs'!$A$1:$D$19,3,0)</f>
        <v>480</v>
      </c>
      <c r="M32" t="str">
        <f>VLOOKUP(C32,'Process Costs'!$A$1:$D$19,4,0)</f>
        <v>Per 24 hours</v>
      </c>
      <c r="N32" s="12">
        <f t="shared" si="0"/>
        <v>0</v>
      </c>
      <c r="O32" s="13">
        <f t="shared" si="1"/>
        <v>0</v>
      </c>
      <c r="P32" t="str">
        <f>VLOOKUP(C32,'Process Costs'!$A$1:$E$19,5,0)</f>
        <v>COAT</v>
      </c>
    </row>
    <row r="33" spans="1:16" x14ac:dyDescent="0.3">
      <c r="A33" t="s">
        <v>29</v>
      </c>
      <c r="B33" t="s">
        <v>67</v>
      </c>
      <c r="C33" t="s">
        <v>18</v>
      </c>
      <c r="D33" t="s">
        <v>59</v>
      </c>
      <c r="E33" s="11">
        <v>42443.579560185186</v>
      </c>
      <c r="F33" t="s">
        <v>68</v>
      </c>
      <c r="G33" t="s">
        <v>54</v>
      </c>
      <c r="H33" t="s">
        <v>55</v>
      </c>
      <c r="I33" t="s">
        <v>62</v>
      </c>
      <c r="J33" t="s">
        <v>69</v>
      </c>
      <c r="K33" t="str">
        <f>VLOOKUP(C33,'Process Costs'!$A$1:$D$19,2,0)</f>
        <v>€ 0,75 per activity</v>
      </c>
      <c r="L33" s="13">
        <f>VLOOKUP(C33,'Process Costs'!$A$1:$D$19,3,0)</f>
        <v>0.75</v>
      </c>
      <c r="M33" t="str">
        <f>VLOOKUP(C33,'Process Costs'!$A$1:$D$19,4,0)</f>
        <v>Occurrence</v>
      </c>
      <c r="N33" s="12">
        <f t="shared" si="0"/>
        <v>0</v>
      </c>
      <c r="O33" s="13">
        <f t="shared" si="1"/>
        <v>0.75</v>
      </c>
      <c r="P33" t="str">
        <f>VLOOKUP(C33,'Process Costs'!$A$1:$E$19,5,0)</f>
        <v>TEST &amp; SCRAP</v>
      </c>
    </row>
    <row r="34" spans="1:16" x14ac:dyDescent="0.3">
      <c r="A34" t="s">
        <v>29</v>
      </c>
      <c r="B34" t="s">
        <v>67</v>
      </c>
      <c r="C34" t="s">
        <v>20</v>
      </c>
      <c r="D34" t="s">
        <v>59</v>
      </c>
      <c r="E34" s="11">
        <v>42444.558553240742</v>
      </c>
      <c r="F34" t="s">
        <v>68</v>
      </c>
      <c r="G34" t="s">
        <v>54</v>
      </c>
      <c r="H34" t="s">
        <v>55</v>
      </c>
      <c r="I34" t="s">
        <v>62</v>
      </c>
      <c r="J34" t="s">
        <v>69</v>
      </c>
      <c r="K34" t="str">
        <f>VLOOKUP(C34,'Process Costs'!$A$1:$D$19,2,0)</f>
        <v>€ 0,25 per activity</v>
      </c>
      <c r="L34" s="13">
        <f>VLOOKUP(C34,'Process Costs'!$A$1:$D$19,3,0)</f>
        <v>0.25</v>
      </c>
      <c r="M34" t="str">
        <f>VLOOKUP(C34,'Process Costs'!$A$1:$D$19,4,0)</f>
        <v>Occurrence</v>
      </c>
      <c r="N34" s="12">
        <f t="shared" si="0"/>
        <v>0</v>
      </c>
      <c r="O34" s="13">
        <f t="shared" si="1"/>
        <v>0.25</v>
      </c>
      <c r="P34" t="str">
        <f>VLOOKUP(C34,'Process Costs'!$A$1:$E$19,5,0)</f>
        <v>TEST &amp; SCRAP</v>
      </c>
    </row>
    <row r="35" spans="1:16" x14ac:dyDescent="0.3">
      <c r="A35" t="s">
        <v>29</v>
      </c>
      <c r="B35" t="s">
        <v>67</v>
      </c>
      <c r="C35" t="s">
        <v>27</v>
      </c>
      <c r="D35" t="s">
        <v>49</v>
      </c>
      <c r="E35" s="11">
        <v>42445.495891203704</v>
      </c>
      <c r="F35" t="s">
        <v>68</v>
      </c>
      <c r="G35" t="s">
        <v>44</v>
      </c>
      <c r="H35" t="s">
        <v>56</v>
      </c>
      <c r="I35" t="s">
        <v>62</v>
      </c>
      <c r="J35" t="s">
        <v>69</v>
      </c>
      <c r="K35" t="str">
        <f>VLOOKUP(C35,'Process Costs'!$A$1:$D$19,2,0)</f>
        <v>€ 0,10 per phone per 24 h</v>
      </c>
      <c r="L35" s="13">
        <f>VLOOKUP(C35,'Process Costs'!$A$1:$D$19,3,0)</f>
        <v>0.1</v>
      </c>
      <c r="M35" t="str">
        <f>VLOOKUP(C35,'Process Costs'!$A$1:$D$19,4,0)</f>
        <v>Per 24 hours</v>
      </c>
      <c r="N35" s="12">
        <f t="shared" si="0"/>
        <v>2.062326388891961</v>
      </c>
      <c r="O35" s="13">
        <f t="shared" si="1"/>
        <v>0.2062326388891961</v>
      </c>
      <c r="P35" t="str">
        <f>VLOOKUP(C35,'Process Costs'!$A$1:$E$19,5,0)</f>
        <v>STORE</v>
      </c>
    </row>
    <row r="36" spans="1:16" x14ac:dyDescent="0.3">
      <c r="A36" t="s">
        <v>29</v>
      </c>
      <c r="B36" t="s">
        <v>67</v>
      </c>
      <c r="C36" t="s">
        <v>28</v>
      </c>
      <c r="D36" t="s">
        <v>49</v>
      </c>
      <c r="E36" s="11">
        <v>42447.558217592596</v>
      </c>
      <c r="F36" t="s">
        <v>68</v>
      </c>
      <c r="G36" t="s">
        <v>44</v>
      </c>
      <c r="H36" t="s">
        <v>56</v>
      </c>
      <c r="I36" t="s">
        <v>62</v>
      </c>
      <c r="J36" t="s">
        <v>69</v>
      </c>
      <c r="K36" t="str">
        <f>VLOOKUP(C36,'Process Costs'!$A$1:$D$19,2,0)</f>
        <v>€ 0,10 per activity</v>
      </c>
      <c r="L36" s="13">
        <f>VLOOKUP(C36,'Process Costs'!$A$1:$D$19,3,0)</f>
        <v>0.1</v>
      </c>
      <c r="M36" t="str">
        <f>VLOOKUP(C36,'Process Costs'!$A$1:$D$19,4,0)</f>
        <v>Occurrence</v>
      </c>
      <c r="N36" s="12">
        <f t="shared" si="0"/>
        <v>0</v>
      </c>
      <c r="O36" s="13">
        <f t="shared" si="1"/>
        <v>0.1</v>
      </c>
      <c r="P36" t="str">
        <f>VLOOKUP(C36,'Process Costs'!$A$1:$E$19,5,0)</f>
        <v>PICK</v>
      </c>
    </row>
    <row r="37" spans="1:16" x14ac:dyDescent="0.3">
      <c r="A37" t="s">
        <v>29</v>
      </c>
      <c r="B37" t="s">
        <v>67</v>
      </c>
      <c r="C37" t="s">
        <v>29</v>
      </c>
      <c r="D37" t="s">
        <v>49</v>
      </c>
      <c r="E37" s="11">
        <v>42447.683217592596</v>
      </c>
      <c r="F37" t="s">
        <v>68</v>
      </c>
      <c r="G37" t="s">
        <v>44</v>
      </c>
      <c r="H37" t="s">
        <v>57</v>
      </c>
      <c r="I37" t="s">
        <v>62</v>
      </c>
      <c r="J37" t="s">
        <v>69</v>
      </c>
      <c r="K37" t="str">
        <f>VLOOKUP(C37,'Process Costs'!$A$1:$D$19,2,0)</f>
        <v>€ 0,50 per activity</v>
      </c>
      <c r="L37" s="13">
        <f>VLOOKUP(C37,'Process Costs'!$A$1:$D$19,3,0)</f>
        <v>0.5</v>
      </c>
      <c r="M37" t="str">
        <f>VLOOKUP(C37,'Process Costs'!$A$1:$D$19,4,0)</f>
        <v>Occurrence</v>
      </c>
      <c r="N37" s="12">
        <f t="shared" si="0"/>
        <v>0</v>
      </c>
      <c r="O37" s="13">
        <f t="shared" si="1"/>
        <v>0.5</v>
      </c>
      <c r="P37" t="str">
        <f>VLOOKUP(C37,'Process Costs'!$A$1:$E$19,5,0)</f>
        <v>SHIP</v>
      </c>
    </row>
    <row r="38" spans="1:16" x14ac:dyDescent="0.3">
      <c r="A38" t="s">
        <v>29</v>
      </c>
      <c r="B38" t="s">
        <v>70</v>
      </c>
      <c r="C38" t="s">
        <v>4</v>
      </c>
      <c r="D38" t="s">
        <v>42</v>
      </c>
      <c r="E38" s="11">
        <v>42431.496527777781</v>
      </c>
      <c r="F38" t="s">
        <v>71</v>
      </c>
      <c r="G38" t="s">
        <v>44</v>
      </c>
      <c r="H38" t="s">
        <v>45</v>
      </c>
      <c r="I38" t="s">
        <v>46</v>
      </c>
      <c r="J38" t="s">
        <v>69</v>
      </c>
      <c r="K38" t="str">
        <f>VLOOKUP(C38,'Process Costs'!$A$1:$D$19,2,0)</f>
        <v>€ 0,50 per activity</v>
      </c>
      <c r="L38" s="13">
        <f>VLOOKUP(C38,'Process Costs'!$A$1:$D$19,3,0)</f>
        <v>0.5</v>
      </c>
      <c r="M38" t="str">
        <f>VLOOKUP(C38,'Process Costs'!$A$1:$D$19,4,0)</f>
        <v>Occurrence</v>
      </c>
      <c r="N38" s="12">
        <f t="shared" si="0"/>
        <v>0</v>
      </c>
      <c r="O38" s="13">
        <f t="shared" si="1"/>
        <v>0.5</v>
      </c>
      <c r="P38" t="str">
        <f>VLOOKUP(C38,'Process Costs'!$A$1:$E$19,5,0)</f>
        <v>RECEIVE</v>
      </c>
    </row>
    <row r="39" spans="1:16" x14ac:dyDescent="0.3">
      <c r="A39" t="s">
        <v>29</v>
      </c>
      <c r="B39" t="s">
        <v>70</v>
      </c>
      <c r="C39" t="s">
        <v>7</v>
      </c>
      <c r="D39" t="s">
        <v>42</v>
      </c>
      <c r="E39" s="11">
        <v>42431.61041666667</v>
      </c>
      <c r="F39" t="s">
        <v>71</v>
      </c>
      <c r="G39" t="s">
        <v>44</v>
      </c>
      <c r="H39" t="s">
        <v>45</v>
      </c>
      <c r="I39" t="s">
        <v>46</v>
      </c>
      <c r="J39" t="s">
        <v>69</v>
      </c>
      <c r="K39" t="str">
        <f>VLOOKUP(C39,'Process Costs'!$A$1:$D$19,2,0)</f>
        <v>€ 2,00 per activity</v>
      </c>
      <c r="L39" s="13">
        <f>VLOOKUP(C39,'Process Costs'!$A$1:$D$19,3,0)</f>
        <v>2</v>
      </c>
      <c r="M39" t="str">
        <f>VLOOKUP(C39,'Process Costs'!$A$1:$D$19,4,0)</f>
        <v>Occurrence</v>
      </c>
      <c r="N39" s="12">
        <f t="shared" si="0"/>
        <v>0</v>
      </c>
      <c r="O39" s="13">
        <f t="shared" si="1"/>
        <v>2</v>
      </c>
      <c r="P39" t="str">
        <f>VLOOKUP(C39,'Process Costs'!$A$1:$E$19,5,0)</f>
        <v>CHECK</v>
      </c>
    </row>
    <row r="40" spans="1:16" x14ac:dyDescent="0.3">
      <c r="A40" t="s">
        <v>29</v>
      </c>
      <c r="B40" t="s">
        <v>70</v>
      </c>
      <c r="C40" t="s">
        <v>9</v>
      </c>
      <c r="D40" t="s">
        <v>42</v>
      </c>
      <c r="E40" s="11">
        <v>42431.621527777781</v>
      </c>
      <c r="F40" t="s">
        <v>71</v>
      </c>
      <c r="G40" t="s">
        <v>44</v>
      </c>
      <c r="H40" t="s">
        <v>45</v>
      </c>
      <c r="I40" t="s">
        <v>46</v>
      </c>
      <c r="J40" t="s">
        <v>69</v>
      </c>
      <c r="K40" t="str">
        <f>VLOOKUP(C40,'Process Costs'!$A$1:$D$19,2,0)</f>
        <v>€ 0,50 per activity</v>
      </c>
      <c r="L40" s="13">
        <f>VLOOKUP(C40,'Process Costs'!$A$1:$D$19,3,0)</f>
        <v>0.5</v>
      </c>
      <c r="M40" t="str">
        <f>VLOOKUP(C40,'Process Costs'!$A$1:$D$19,4,0)</f>
        <v>Occurrence</v>
      </c>
      <c r="N40" s="12">
        <f t="shared" si="0"/>
        <v>0</v>
      </c>
      <c r="O40" s="13">
        <f t="shared" si="1"/>
        <v>0.5</v>
      </c>
      <c r="P40" t="str">
        <f>VLOOKUP(C40,'Process Costs'!$A$1:$E$19,5,0)</f>
        <v>CHECK</v>
      </c>
    </row>
    <row r="41" spans="1:16" x14ac:dyDescent="0.3">
      <c r="A41" t="s">
        <v>29</v>
      </c>
      <c r="B41" t="s">
        <v>70</v>
      </c>
      <c r="C41" t="s">
        <v>11</v>
      </c>
      <c r="D41" t="s">
        <v>42</v>
      </c>
      <c r="E41" s="11">
        <v>42431.639861111114</v>
      </c>
      <c r="F41" t="s">
        <v>71</v>
      </c>
      <c r="G41" t="s">
        <v>44</v>
      </c>
      <c r="H41" t="s">
        <v>48</v>
      </c>
      <c r="I41" t="s">
        <v>46</v>
      </c>
      <c r="J41" t="s">
        <v>69</v>
      </c>
      <c r="K41" t="str">
        <f>VLOOKUP(C41,'Process Costs'!$A$1:$D$19,2,0)</f>
        <v>€ 0,10 per phone per 24 h</v>
      </c>
      <c r="L41" s="13">
        <f>VLOOKUP(C41,'Process Costs'!$A$1:$D$19,3,0)</f>
        <v>0.1</v>
      </c>
      <c r="M41" t="str">
        <f>VLOOKUP(C41,'Process Costs'!$A$1:$D$19,4,0)</f>
        <v>Per 24 hours</v>
      </c>
      <c r="N41" s="12">
        <f t="shared" si="0"/>
        <v>4.7383333333273185</v>
      </c>
      <c r="O41" s="13">
        <f t="shared" si="1"/>
        <v>0.47383333333273187</v>
      </c>
      <c r="P41" t="str">
        <f>VLOOKUP(C41,'Process Costs'!$A$1:$E$19,5,0)</f>
        <v>STORE</v>
      </c>
    </row>
    <row r="42" spans="1:16" x14ac:dyDescent="0.3">
      <c r="A42" t="s">
        <v>29</v>
      </c>
      <c r="B42" t="s">
        <v>70</v>
      </c>
      <c r="C42" t="s">
        <v>14</v>
      </c>
      <c r="D42" t="s">
        <v>49</v>
      </c>
      <c r="E42" s="11">
        <v>42436.378194444442</v>
      </c>
      <c r="F42" t="s">
        <v>71</v>
      </c>
      <c r="G42" t="s">
        <v>44</v>
      </c>
      <c r="H42" t="s">
        <v>48</v>
      </c>
      <c r="I42" t="s">
        <v>46</v>
      </c>
      <c r="J42" t="s">
        <v>69</v>
      </c>
      <c r="K42" t="str">
        <f>VLOOKUP(C42,'Process Costs'!$A$1:$D$19,2,0)</f>
        <v>€ 0,10 per activity</v>
      </c>
      <c r="L42" s="13">
        <f>VLOOKUP(C42,'Process Costs'!$A$1:$D$19,3,0)</f>
        <v>0.1</v>
      </c>
      <c r="M42" t="str">
        <f>VLOOKUP(C42,'Process Costs'!$A$1:$D$19,4,0)</f>
        <v>Occurrence</v>
      </c>
      <c r="N42" s="12">
        <f t="shared" si="0"/>
        <v>0</v>
      </c>
      <c r="O42" s="13">
        <f t="shared" si="1"/>
        <v>0.1</v>
      </c>
      <c r="P42" t="str">
        <f>VLOOKUP(C42,'Process Costs'!$A$1:$E$19,5,0)</f>
        <v>PICK</v>
      </c>
    </row>
    <row r="43" spans="1:16" x14ac:dyDescent="0.3">
      <c r="A43" t="s">
        <v>29</v>
      </c>
      <c r="B43" t="s">
        <v>70</v>
      </c>
      <c r="C43" t="s">
        <v>30</v>
      </c>
      <c r="D43" t="s">
        <v>50</v>
      </c>
      <c r="E43" s="11">
        <v>42436.560277777775</v>
      </c>
      <c r="F43" t="s">
        <v>71</v>
      </c>
      <c r="G43" t="s">
        <v>51</v>
      </c>
      <c r="H43" t="s">
        <v>52</v>
      </c>
      <c r="I43" t="s">
        <v>46</v>
      </c>
      <c r="J43" t="s">
        <v>69</v>
      </c>
      <c r="K43" t="str">
        <f>VLOOKUP(C43,'Process Costs'!$A$1:$D$19,2,0)</f>
        <v>€ 20,00 per hour</v>
      </c>
      <c r="L43" s="13">
        <f>VLOOKUP(C43,'Process Costs'!$A$1:$D$19,3,0)</f>
        <v>480</v>
      </c>
      <c r="M43" t="str">
        <f>VLOOKUP(C43,'Process Costs'!$A$1:$D$19,4,0)</f>
        <v>Per 24 hours</v>
      </c>
      <c r="N43" s="12">
        <f t="shared" si="0"/>
        <v>1.4583333337213844E-2</v>
      </c>
      <c r="O43" s="13">
        <f t="shared" si="1"/>
        <v>7.0000000018626451</v>
      </c>
      <c r="P43" t="str">
        <f>VLOOKUP(C43,'Process Costs'!$A$1:$E$19,5,0)</f>
        <v>COAT</v>
      </c>
    </row>
    <row r="44" spans="1:16" x14ac:dyDescent="0.3">
      <c r="A44" t="s">
        <v>29</v>
      </c>
      <c r="B44" t="s">
        <v>70</v>
      </c>
      <c r="C44" t="s">
        <v>31</v>
      </c>
      <c r="D44" t="s">
        <v>50</v>
      </c>
      <c r="E44" s="11">
        <v>42436.574861111112</v>
      </c>
      <c r="F44" t="s">
        <v>71</v>
      </c>
      <c r="G44" t="s">
        <v>51</v>
      </c>
      <c r="H44" t="s">
        <v>52</v>
      </c>
      <c r="I44" t="s">
        <v>46</v>
      </c>
      <c r="J44" t="s">
        <v>69</v>
      </c>
      <c r="K44" t="str">
        <f>VLOOKUP(C44,'Process Costs'!$A$1:$D$19,2,0)</f>
        <v>€ 20,00 per hour</v>
      </c>
      <c r="L44" s="13">
        <f>VLOOKUP(C44,'Process Costs'!$A$1:$D$19,3,0)</f>
        <v>480</v>
      </c>
      <c r="M44" t="str">
        <f>VLOOKUP(C44,'Process Costs'!$A$1:$D$19,4,0)</f>
        <v>Per 24 hours</v>
      </c>
      <c r="N44" s="12">
        <f t="shared" si="0"/>
        <v>0</v>
      </c>
      <c r="O44" s="13">
        <f t="shared" si="1"/>
        <v>0</v>
      </c>
      <c r="P44" t="str">
        <f>VLOOKUP(C44,'Process Costs'!$A$1:$E$19,5,0)</f>
        <v>COAT</v>
      </c>
    </row>
    <row r="45" spans="1:16" x14ac:dyDescent="0.3">
      <c r="A45" t="s">
        <v>29</v>
      </c>
      <c r="B45" t="s">
        <v>70</v>
      </c>
      <c r="C45" t="s">
        <v>18</v>
      </c>
      <c r="D45" t="s">
        <v>59</v>
      </c>
      <c r="E45" s="11">
        <v>42438.637199074074</v>
      </c>
      <c r="F45" t="s">
        <v>71</v>
      </c>
      <c r="G45" t="s">
        <v>54</v>
      </c>
      <c r="H45" t="s">
        <v>55</v>
      </c>
      <c r="I45" t="s">
        <v>46</v>
      </c>
      <c r="J45" t="s">
        <v>69</v>
      </c>
      <c r="K45" t="str">
        <f>VLOOKUP(C45,'Process Costs'!$A$1:$D$19,2,0)</f>
        <v>€ 0,75 per activity</v>
      </c>
      <c r="L45" s="13">
        <f>VLOOKUP(C45,'Process Costs'!$A$1:$D$19,3,0)</f>
        <v>0.75</v>
      </c>
      <c r="M45" t="str">
        <f>VLOOKUP(C45,'Process Costs'!$A$1:$D$19,4,0)</f>
        <v>Occurrence</v>
      </c>
      <c r="N45" s="12">
        <f t="shared" si="0"/>
        <v>0</v>
      </c>
      <c r="O45" s="13">
        <f t="shared" si="1"/>
        <v>0.75</v>
      </c>
      <c r="P45" t="str">
        <f>VLOOKUP(C45,'Process Costs'!$A$1:$E$19,5,0)</f>
        <v>TEST &amp; SCRAP</v>
      </c>
    </row>
    <row r="46" spans="1:16" x14ac:dyDescent="0.3">
      <c r="A46" t="s">
        <v>29</v>
      </c>
      <c r="B46" t="s">
        <v>70</v>
      </c>
      <c r="C46" t="s">
        <v>20</v>
      </c>
      <c r="D46" t="s">
        <v>59</v>
      </c>
      <c r="E46" s="11">
        <v>42439.657858796294</v>
      </c>
      <c r="F46" t="s">
        <v>71</v>
      </c>
      <c r="G46" t="s">
        <v>54</v>
      </c>
      <c r="H46" t="s">
        <v>55</v>
      </c>
      <c r="I46" t="s">
        <v>46</v>
      </c>
      <c r="J46" t="s">
        <v>69</v>
      </c>
      <c r="K46" t="str">
        <f>VLOOKUP(C46,'Process Costs'!$A$1:$D$19,2,0)</f>
        <v>€ 0,25 per activity</v>
      </c>
      <c r="L46" s="13">
        <f>VLOOKUP(C46,'Process Costs'!$A$1:$D$19,3,0)</f>
        <v>0.25</v>
      </c>
      <c r="M46" t="str">
        <f>VLOOKUP(C46,'Process Costs'!$A$1:$D$19,4,0)</f>
        <v>Occurrence</v>
      </c>
      <c r="N46" s="12">
        <f t="shared" si="0"/>
        <v>0</v>
      </c>
      <c r="O46" s="13">
        <f t="shared" si="1"/>
        <v>0.25</v>
      </c>
      <c r="P46" t="str">
        <f>VLOOKUP(C46,'Process Costs'!$A$1:$E$19,5,0)</f>
        <v>TEST &amp; SCRAP</v>
      </c>
    </row>
    <row r="47" spans="1:16" x14ac:dyDescent="0.3">
      <c r="A47" t="s">
        <v>29</v>
      </c>
      <c r="B47" t="s">
        <v>70</v>
      </c>
      <c r="C47" t="s">
        <v>27</v>
      </c>
      <c r="D47" t="s">
        <v>49</v>
      </c>
      <c r="E47" s="11">
        <v>42440.511863425927</v>
      </c>
      <c r="F47" t="s">
        <v>71</v>
      </c>
      <c r="G47" t="s">
        <v>44</v>
      </c>
      <c r="H47" t="s">
        <v>56</v>
      </c>
      <c r="I47" t="s">
        <v>46</v>
      </c>
      <c r="J47" t="s">
        <v>69</v>
      </c>
      <c r="K47" t="str">
        <f>VLOOKUP(C47,'Process Costs'!$A$1:$D$19,2,0)</f>
        <v>€ 0,10 per phone per 24 h</v>
      </c>
      <c r="L47" s="13">
        <f>VLOOKUP(C47,'Process Costs'!$A$1:$D$19,3,0)</f>
        <v>0.1</v>
      </c>
      <c r="M47" t="str">
        <f>VLOOKUP(C47,'Process Costs'!$A$1:$D$19,4,0)</f>
        <v>Per 24 hours</v>
      </c>
      <c r="N47" s="12">
        <f t="shared" si="0"/>
        <v>6.9789930555562023</v>
      </c>
      <c r="O47" s="13">
        <f t="shared" si="1"/>
        <v>0.6978993055556203</v>
      </c>
      <c r="P47" t="str">
        <f>VLOOKUP(C47,'Process Costs'!$A$1:$E$19,5,0)</f>
        <v>STORE</v>
      </c>
    </row>
    <row r="48" spans="1:16" x14ac:dyDescent="0.3">
      <c r="A48" t="s">
        <v>29</v>
      </c>
      <c r="B48" t="s">
        <v>70</v>
      </c>
      <c r="C48" t="s">
        <v>28</v>
      </c>
      <c r="D48" t="s">
        <v>49</v>
      </c>
      <c r="E48" s="11">
        <v>42447.490856481483</v>
      </c>
      <c r="F48" t="s">
        <v>71</v>
      </c>
      <c r="G48" t="s">
        <v>44</v>
      </c>
      <c r="H48" t="s">
        <v>56</v>
      </c>
      <c r="I48" t="s">
        <v>46</v>
      </c>
      <c r="J48" t="s">
        <v>69</v>
      </c>
      <c r="K48" t="str">
        <f>VLOOKUP(C48,'Process Costs'!$A$1:$D$19,2,0)</f>
        <v>€ 0,10 per activity</v>
      </c>
      <c r="L48" s="13">
        <f>VLOOKUP(C48,'Process Costs'!$A$1:$D$19,3,0)</f>
        <v>0.1</v>
      </c>
      <c r="M48" t="str">
        <f>VLOOKUP(C48,'Process Costs'!$A$1:$D$19,4,0)</f>
        <v>Occurrence</v>
      </c>
      <c r="N48" s="12">
        <f t="shared" si="0"/>
        <v>0</v>
      </c>
      <c r="O48" s="13">
        <f t="shared" si="1"/>
        <v>0.1</v>
      </c>
      <c r="P48" t="str">
        <f>VLOOKUP(C48,'Process Costs'!$A$1:$E$19,5,0)</f>
        <v>PICK</v>
      </c>
    </row>
    <row r="49" spans="1:16" x14ac:dyDescent="0.3">
      <c r="A49" t="s">
        <v>29</v>
      </c>
      <c r="B49" t="s">
        <v>70</v>
      </c>
      <c r="C49" t="s">
        <v>29</v>
      </c>
      <c r="D49" t="s">
        <v>49</v>
      </c>
      <c r="E49" s="11">
        <v>42447.63652777778</v>
      </c>
      <c r="F49" t="s">
        <v>71</v>
      </c>
      <c r="G49" t="s">
        <v>44</v>
      </c>
      <c r="H49" t="s">
        <v>57</v>
      </c>
      <c r="I49" t="s">
        <v>46</v>
      </c>
      <c r="J49" t="s">
        <v>69</v>
      </c>
      <c r="K49" t="str">
        <f>VLOOKUP(C49,'Process Costs'!$A$1:$D$19,2,0)</f>
        <v>€ 0,50 per activity</v>
      </c>
      <c r="L49" s="13">
        <f>VLOOKUP(C49,'Process Costs'!$A$1:$D$19,3,0)</f>
        <v>0.5</v>
      </c>
      <c r="M49" t="str">
        <f>VLOOKUP(C49,'Process Costs'!$A$1:$D$19,4,0)</f>
        <v>Occurrence</v>
      </c>
      <c r="N49" s="12">
        <f t="shared" si="0"/>
        <v>0</v>
      </c>
      <c r="O49" s="13">
        <f t="shared" si="1"/>
        <v>0.5</v>
      </c>
      <c r="P49" t="str">
        <f>VLOOKUP(C49,'Process Costs'!$A$1:$E$19,5,0)</f>
        <v>SHIP</v>
      </c>
    </row>
    <row r="50" spans="1:16" x14ac:dyDescent="0.3">
      <c r="A50" t="s">
        <v>29</v>
      </c>
      <c r="B50" t="s">
        <v>75</v>
      </c>
      <c r="C50" t="s">
        <v>4</v>
      </c>
      <c r="D50" t="s">
        <v>42</v>
      </c>
      <c r="E50" s="11">
        <v>42433.341550925928</v>
      </c>
      <c r="F50" t="s">
        <v>43</v>
      </c>
      <c r="G50" t="s">
        <v>44</v>
      </c>
      <c r="H50" t="s">
        <v>45</v>
      </c>
      <c r="I50" t="s">
        <v>46</v>
      </c>
      <c r="J50" t="s">
        <v>47</v>
      </c>
      <c r="K50" t="str">
        <f>VLOOKUP(C50,'Process Costs'!$A$1:$D$19,2,0)</f>
        <v>€ 0,50 per activity</v>
      </c>
      <c r="L50" s="13">
        <f>VLOOKUP(C50,'Process Costs'!$A$1:$D$19,3,0)</f>
        <v>0.5</v>
      </c>
      <c r="M50" t="str">
        <f>VLOOKUP(C50,'Process Costs'!$A$1:$D$19,4,0)</f>
        <v>Occurrence</v>
      </c>
      <c r="N50" s="12">
        <f t="shared" si="0"/>
        <v>0</v>
      </c>
      <c r="O50" s="13">
        <f t="shared" si="1"/>
        <v>0.5</v>
      </c>
      <c r="P50" t="str">
        <f>VLOOKUP(C50,'Process Costs'!$A$1:$E$19,5,0)</f>
        <v>RECEIVE</v>
      </c>
    </row>
    <row r="51" spans="1:16" x14ac:dyDescent="0.3">
      <c r="A51" t="s">
        <v>29</v>
      </c>
      <c r="B51" t="s">
        <v>75</v>
      </c>
      <c r="C51" t="s">
        <v>7</v>
      </c>
      <c r="D51" t="s">
        <v>42</v>
      </c>
      <c r="E51" s="11">
        <v>42433.385439814818</v>
      </c>
      <c r="F51" t="s">
        <v>43</v>
      </c>
      <c r="G51" t="s">
        <v>44</v>
      </c>
      <c r="H51" t="s">
        <v>45</v>
      </c>
      <c r="I51" t="s">
        <v>46</v>
      </c>
      <c r="J51" t="s">
        <v>47</v>
      </c>
      <c r="K51" t="str">
        <f>VLOOKUP(C51,'Process Costs'!$A$1:$D$19,2,0)</f>
        <v>€ 2,00 per activity</v>
      </c>
      <c r="L51" s="13">
        <f>VLOOKUP(C51,'Process Costs'!$A$1:$D$19,3,0)</f>
        <v>2</v>
      </c>
      <c r="M51" t="str">
        <f>VLOOKUP(C51,'Process Costs'!$A$1:$D$19,4,0)</f>
        <v>Occurrence</v>
      </c>
      <c r="N51" s="12">
        <f t="shared" si="0"/>
        <v>0</v>
      </c>
      <c r="O51" s="13">
        <f t="shared" si="1"/>
        <v>2</v>
      </c>
      <c r="P51" t="str">
        <f>VLOOKUP(C51,'Process Costs'!$A$1:$E$19,5,0)</f>
        <v>CHECK</v>
      </c>
    </row>
    <row r="52" spans="1:16" x14ac:dyDescent="0.3">
      <c r="A52" t="s">
        <v>29</v>
      </c>
      <c r="B52" t="s">
        <v>75</v>
      </c>
      <c r="C52" t="s">
        <v>9</v>
      </c>
      <c r="D52" t="s">
        <v>42</v>
      </c>
      <c r="E52" s="11">
        <v>42433.393773148149</v>
      </c>
      <c r="F52" t="s">
        <v>43</v>
      </c>
      <c r="G52" t="s">
        <v>44</v>
      </c>
      <c r="H52" t="s">
        <v>45</v>
      </c>
      <c r="I52" t="s">
        <v>46</v>
      </c>
      <c r="J52" t="s">
        <v>47</v>
      </c>
      <c r="K52" t="str">
        <f>VLOOKUP(C52,'Process Costs'!$A$1:$D$19,2,0)</f>
        <v>€ 0,50 per activity</v>
      </c>
      <c r="L52" s="13">
        <f>VLOOKUP(C52,'Process Costs'!$A$1:$D$19,3,0)</f>
        <v>0.5</v>
      </c>
      <c r="M52" t="str">
        <f>VLOOKUP(C52,'Process Costs'!$A$1:$D$19,4,0)</f>
        <v>Occurrence</v>
      </c>
      <c r="N52" s="12">
        <f t="shared" si="0"/>
        <v>0</v>
      </c>
      <c r="O52" s="13">
        <f t="shared" si="1"/>
        <v>0.5</v>
      </c>
      <c r="P52" t="str">
        <f>VLOOKUP(C52,'Process Costs'!$A$1:$E$19,5,0)</f>
        <v>CHECK</v>
      </c>
    </row>
    <row r="53" spans="1:16" x14ac:dyDescent="0.3">
      <c r="A53" t="s">
        <v>29</v>
      </c>
      <c r="B53" t="s">
        <v>75</v>
      </c>
      <c r="C53" t="s">
        <v>11</v>
      </c>
      <c r="D53" t="s">
        <v>42</v>
      </c>
      <c r="E53" s="11">
        <v>42433.423773148148</v>
      </c>
      <c r="F53" t="s">
        <v>43</v>
      </c>
      <c r="G53" t="s">
        <v>44</v>
      </c>
      <c r="H53" t="s">
        <v>48</v>
      </c>
      <c r="I53" t="s">
        <v>46</v>
      </c>
      <c r="J53" t="s">
        <v>47</v>
      </c>
      <c r="K53" t="str">
        <f>VLOOKUP(C53,'Process Costs'!$A$1:$D$19,2,0)</f>
        <v>€ 0,10 per phone per 24 h</v>
      </c>
      <c r="L53" s="13">
        <f>VLOOKUP(C53,'Process Costs'!$A$1:$D$19,3,0)</f>
        <v>0.1</v>
      </c>
      <c r="M53" t="str">
        <f>VLOOKUP(C53,'Process Costs'!$A$1:$D$19,4,0)</f>
        <v>Per 24 hours</v>
      </c>
      <c r="N53" s="12">
        <f t="shared" si="0"/>
        <v>4.0296990740753245</v>
      </c>
      <c r="O53" s="13">
        <f t="shared" si="1"/>
        <v>0.40296990740753247</v>
      </c>
      <c r="P53" t="str">
        <f>VLOOKUP(C53,'Process Costs'!$A$1:$E$19,5,0)</f>
        <v>STORE</v>
      </c>
    </row>
    <row r="54" spans="1:16" x14ac:dyDescent="0.3">
      <c r="A54" t="s">
        <v>29</v>
      </c>
      <c r="B54" t="s">
        <v>75</v>
      </c>
      <c r="C54" t="s">
        <v>14</v>
      </c>
      <c r="D54" t="s">
        <v>49</v>
      </c>
      <c r="E54" s="11">
        <v>42437.453472222223</v>
      </c>
      <c r="F54" t="s">
        <v>43</v>
      </c>
      <c r="G54" t="s">
        <v>44</v>
      </c>
      <c r="H54" t="s">
        <v>48</v>
      </c>
      <c r="I54" t="s">
        <v>46</v>
      </c>
      <c r="J54" t="s">
        <v>47</v>
      </c>
      <c r="K54" t="str">
        <f>VLOOKUP(C54,'Process Costs'!$A$1:$D$19,2,0)</f>
        <v>€ 0,10 per activity</v>
      </c>
      <c r="L54" s="13">
        <f>VLOOKUP(C54,'Process Costs'!$A$1:$D$19,3,0)</f>
        <v>0.1</v>
      </c>
      <c r="M54" t="str">
        <f>VLOOKUP(C54,'Process Costs'!$A$1:$D$19,4,0)</f>
        <v>Occurrence</v>
      </c>
      <c r="N54" s="12">
        <f t="shared" si="0"/>
        <v>0</v>
      </c>
      <c r="O54" s="13">
        <f t="shared" si="1"/>
        <v>0.1</v>
      </c>
      <c r="P54" t="str">
        <f>VLOOKUP(C54,'Process Costs'!$A$1:$E$19,5,0)</f>
        <v>PICK</v>
      </c>
    </row>
    <row r="55" spans="1:16" x14ac:dyDescent="0.3">
      <c r="A55" t="s">
        <v>29</v>
      </c>
      <c r="B55" t="s">
        <v>75</v>
      </c>
      <c r="C55" t="s">
        <v>30</v>
      </c>
      <c r="D55" t="s">
        <v>50</v>
      </c>
      <c r="E55" s="11">
        <v>42438.636250000003</v>
      </c>
      <c r="F55" t="s">
        <v>43</v>
      </c>
      <c r="G55" t="s">
        <v>51</v>
      </c>
      <c r="H55" t="s">
        <v>52</v>
      </c>
      <c r="I55" t="s">
        <v>46</v>
      </c>
      <c r="J55" t="s">
        <v>47</v>
      </c>
      <c r="K55" t="str">
        <f>VLOOKUP(C55,'Process Costs'!$A$1:$D$19,2,0)</f>
        <v>€ 20,00 per hour</v>
      </c>
      <c r="L55" s="13">
        <f>VLOOKUP(C55,'Process Costs'!$A$1:$D$19,3,0)</f>
        <v>480</v>
      </c>
      <c r="M55" t="str">
        <f>VLOOKUP(C55,'Process Costs'!$A$1:$D$19,4,0)</f>
        <v>Per 24 hours</v>
      </c>
      <c r="N55" s="12">
        <f t="shared" si="0"/>
        <v>1.3888888883229811E-2</v>
      </c>
      <c r="O55" s="13">
        <f t="shared" si="1"/>
        <v>6.6666666639503092</v>
      </c>
      <c r="P55" t="str">
        <f>VLOOKUP(C55,'Process Costs'!$A$1:$E$19,5,0)</f>
        <v>COAT</v>
      </c>
    </row>
    <row r="56" spans="1:16" x14ac:dyDescent="0.3">
      <c r="A56" t="s">
        <v>29</v>
      </c>
      <c r="B56" t="s">
        <v>75</v>
      </c>
      <c r="C56" t="s">
        <v>31</v>
      </c>
      <c r="D56" t="s">
        <v>50</v>
      </c>
      <c r="E56" s="11">
        <v>42438.650138888886</v>
      </c>
      <c r="F56" t="s">
        <v>43</v>
      </c>
      <c r="G56" t="s">
        <v>51</v>
      </c>
      <c r="H56" t="s">
        <v>52</v>
      </c>
      <c r="I56" t="s">
        <v>46</v>
      </c>
      <c r="J56" t="s">
        <v>47</v>
      </c>
      <c r="K56" t="str">
        <f>VLOOKUP(C56,'Process Costs'!$A$1:$D$19,2,0)</f>
        <v>€ 20,00 per hour</v>
      </c>
      <c r="L56" s="13">
        <f>VLOOKUP(C56,'Process Costs'!$A$1:$D$19,3,0)</f>
        <v>480</v>
      </c>
      <c r="M56" t="str">
        <f>VLOOKUP(C56,'Process Costs'!$A$1:$D$19,4,0)</f>
        <v>Per 24 hours</v>
      </c>
      <c r="N56" s="12">
        <f t="shared" si="0"/>
        <v>0</v>
      </c>
      <c r="O56" s="13">
        <f t="shared" si="1"/>
        <v>0</v>
      </c>
      <c r="P56" t="str">
        <f>VLOOKUP(C56,'Process Costs'!$A$1:$E$19,5,0)</f>
        <v>COAT</v>
      </c>
    </row>
    <row r="57" spans="1:16" x14ac:dyDescent="0.3">
      <c r="A57" t="s">
        <v>29</v>
      </c>
      <c r="B57" t="s">
        <v>75</v>
      </c>
      <c r="C57" t="s">
        <v>18</v>
      </c>
      <c r="D57" t="s">
        <v>53</v>
      </c>
      <c r="E57" s="11">
        <v>42439.691805555558</v>
      </c>
      <c r="F57" t="s">
        <v>43</v>
      </c>
      <c r="G57" t="s">
        <v>54</v>
      </c>
      <c r="H57" t="s">
        <v>55</v>
      </c>
      <c r="I57" t="s">
        <v>46</v>
      </c>
      <c r="J57" t="s">
        <v>47</v>
      </c>
      <c r="K57" t="str">
        <f>VLOOKUP(C57,'Process Costs'!$A$1:$D$19,2,0)</f>
        <v>€ 0,75 per activity</v>
      </c>
      <c r="L57" s="13">
        <f>VLOOKUP(C57,'Process Costs'!$A$1:$D$19,3,0)</f>
        <v>0.75</v>
      </c>
      <c r="M57" t="str">
        <f>VLOOKUP(C57,'Process Costs'!$A$1:$D$19,4,0)</f>
        <v>Occurrence</v>
      </c>
      <c r="N57" s="12">
        <f t="shared" si="0"/>
        <v>0</v>
      </c>
      <c r="O57" s="13">
        <f t="shared" si="1"/>
        <v>0.75</v>
      </c>
      <c r="P57" t="str">
        <f>VLOOKUP(C57,'Process Costs'!$A$1:$E$19,5,0)</f>
        <v>TEST &amp; SCRAP</v>
      </c>
    </row>
    <row r="58" spans="1:16" x14ac:dyDescent="0.3">
      <c r="A58" t="s">
        <v>29</v>
      </c>
      <c r="B58" t="s">
        <v>75</v>
      </c>
      <c r="C58" t="s">
        <v>20</v>
      </c>
      <c r="D58" t="s">
        <v>53</v>
      </c>
      <c r="E58" s="11">
        <v>42440.441469907404</v>
      </c>
      <c r="F58" t="s">
        <v>43</v>
      </c>
      <c r="G58" t="s">
        <v>54</v>
      </c>
      <c r="H58" t="s">
        <v>55</v>
      </c>
      <c r="I58" t="s">
        <v>46</v>
      </c>
      <c r="J58" t="s">
        <v>47</v>
      </c>
      <c r="K58" t="str">
        <f>VLOOKUP(C58,'Process Costs'!$A$1:$D$19,2,0)</f>
        <v>€ 0,25 per activity</v>
      </c>
      <c r="L58" s="13">
        <f>VLOOKUP(C58,'Process Costs'!$A$1:$D$19,3,0)</f>
        <v>0.25</v>
      </c>
      <c r="M58" t="str">
        <f>VLOOKUP(C58,'Process Costs'!$A$1:$D$19,4,0)</f>
        <v>Occurrence</v>
      </c>
      <c r="N58" s="12">
        <f t="shared" si="0"/>
        <v>0</v>
      </c>
      <c r="O58" s="13">
        <f t="shared" si="1"/>
        <v>0.25</v>
      </c>
      <c r="P58" t="str">
        <f>VLOOKUP(C58,'Process Costs'!$A$1:$E$19,5,0)</f>
        <v>TEST &amp; SCRAP</v>
      </c>
    </row>
    <row r="59" spans="1:16" x14ac:dyDescent="0.3">
      <c r="A59" t="s">
        <v>29</v>
      </c>
      <c r="B59" t="s">
        <v>75</v>
      </c>
      <c r="C59" t="s">
        <v>22</v>
      </c>
      <c r="D59" t="s">
        <v>53</v>
      </c>
      <c r="E59" s="11">
        <v>42440.608136574076</v>
      </c>
      <c r="F59" t="s">
        <v>43</v>
      </c>
      <c r="G59" t="s">
        <v>54</v>
      </c>
      <c r="H59" t="s">
        <v>55</v>
      </c>
      <c r="I59" t="s">
        <v>46</v>
      </c>
      <c r="J59" t="s">
        <v>47</v>
      </c>
      <c r="K59" t="str">
        <f>VLOOKUP(C59,'Process Costs'!$A$1:$D$19,2,0)</f>
        <v>€ 2,50 per activity</v>
      </c>
      <c r="L59" s="13">
        <f>VLOOKUP(C59,'Process Costs'!$A$1:$D$19,3,0)</f>
        <v>2.5</v>
      </c>
      <c r="M59" t="str">
        <f>VLOOKUP(C59,'Process Costs'!$A$1:$D$19,4,0)</f>
        <v>Occurrence</v>
      </c>
      <c r="N59" s="12">
        <f t="shared" si="0"/>
        <v>0</v>
      </c>
      <c r="O59" s="13">
        <f t="shared" si="1"/>
        <v>2.5</v>
      </c>
      <c r="P59" t="str">
        <f>VLOOKUP(C59,'Process Costs'!$A$1:$E$19,5,0)</f>
        <v>TEST &amp; SCRAP</v>
      </c>
    </row>
    <row r="60" spans="1:16" x14ac:dyDescent="0.3">
      <c r="A60" t="s">
        <v>29</v>
      </c>
      <c r="B60" t="s">
        <v>75</v>
      </c>
      <c r="C60" t="s">
        <v>27</v>
      </c>
      <c r="D60" t="s">
        <v>49</v>
      </c>
      <c r="E60" s="11">
        <v>42440.670474537037</v>
      </c>
      <c r="F60" t="s">
        <v>43</v>
      </c>
      <c r="G60" t="s">
        <v>44</v>
      </c>
      <c r="H60" t="s">
        <v>56</v>
      </c>
      <c r="I60" t="s">
        <v>46</v>
      </c>
      <c r="J60" t="s">
        <v>47</v>
      </c>
      <c r="K60" t="str">
        <f>VLOOKUP(C60,'Process Costs'!$A$1:$D$19,2,0)</f>
        <v>€ 0,10 per phone per 24 h</v>
      </c>
      <c r="L60" s="13">
        <f>VLOOKUP(C60,'Process Costs'!$A$1:$D$19,3,0)</f>
        <v>0.1</v>
      </c>
      <c r="M60" t="str">
        <f>VLOOKUP(C60,'Process Costs'!$A$1:$D$19,4,0)</f>
        <v>Per 24 hours</v>
      </c>
      <c r="N60" s="12">
        <f t="shared" si="0"/>
        <v>5.7289930555562023</v>
      </c>
      <c r="O60" s="13">
        <f t="shared" si="1"/>
        <v>0.5728993055556203</v>
      </c>
      <c r="P60" t="str">
        <f>VLOOKUP(C60,'Process Costs'!$A$1:$E$19,5,0)</f>
        <v>STORE</v>
      </c>
    </row>
    <row r="61" spans="1:16" x14ac:dyDescent="0.3">
      <c r="A61" t="s">
        <v>29</v>
      </c>
      <c r="B61" t="s">
        <v>75</v>
      </c>
      <c r="C61" t="s">
        <v>28</v>
      </c>
      <c r="D61" t="s">
        <v>49</v>
      </c>
      <c r="E61" s="11">
        <v>42446.399467592593</v>
      </c>
      <c r="F61" t="s">
        <v>43</v>
      </c>
      <c r="G61" t="s">
        <v>44</v>
      </c>
      <c r="H61" t="s">
        <v>56</v>
      </c>
      <c r="I61" t="s">
        <v>46</v>
      </c>
      <c r="J61" t="s">
        <v>47</v>
      </c>
      <c r="K61" t="str">
        <f>VLOOKUP(C61,'Process Costs'!$A$1:$D$19,2,0)</f>
        <v>€ 0,10 per activity</v>
      </c>
      <c r="L61" s="13">
        <f>VLOOKUP(C61,'Process Costs'!$A$1:$D$19,3,0)</f>
        <v>0.1</v>
      </c>
      <c r="M61" t="str">
        <f>VLOOKUP(C61,'Process Costs'!$A$1:$D$19,4,0)</f>
        <v>Occurrence</v>
      </c>
      <c r="N61" s="12">
        <f t="shared" si="0"/>
        <v>0</v>
      </c>
      <c r="O61" s="13">
        <f t="shared" si="1"/>
        <v>0.1</v>
      </c>
      <c r="P61" t="str">
        <f>VLOOKUP(C61,'Process Costs'!$A$1:$E$19,5,0)</f>
        <v>PICK</v>
      </c>
    </row>
    <row r="62" spans="1:16" x14ac:dyDescent="0.3">
      <c r="A62" t="s">
        <v>29</v>
      </c>
      <c r="B62" t="s">
        <v>75</v>
      </c>
      <c r="C62" t="s">
        <v>29</v>
      </c>
      <c r="D62" t="s">
        <v>49</v>
      </c>
      <c r="E62" s="11">
        <v>42446.649467592593</v>
      </c>
      <c r="F62" t="s">
        <v>43</v>
      </c>
      <c r="G62" t="s">
        <v>44</v>
      </c>
      <c r="H62" t="s">
        <v>57</v>
      </c>
      <c r="I62" t="s">
        <v>46</v>
      </c>
      <c r="J62" t="s">
        <v>47</v>
      </c>
      <c r="K62" t="str">
        <f>VLOOKUP(C62,'Process Costs'!$A$1:$D$19,2,0)</f>
        <v>€ 0,50 per activity</v>
      </c>
      <c r="L62" s="13">
        <f>VLOOKUP(C62,'Process Costs'!$A$1:$D$19,3,0)</f>
        <v>0.5</v>
      </c>
      <c r="M62" t="str">
        <f>VLOOKUP(C62,'Process Costs'!$A$1:$D$19,4,0)</f>
        <v>Occurrence</v>
      </c>
      <c r="N62" s="12">
        <f t="shared" si="0"/>
        <v>0</v>
      </c>
      <c r="O62" s="13">
        <f t="shared" si="1"/>
        <v>0.5</v>
      </c>
      <c r="P62" t="str">
        <f>VLOOKUP(C62,'Process Costs'!$A$1:$E$19,5,0)</f>
        <v>SHIP</v>
      </c>
    </row>
    <row r="63" spans="1:16" x14ac:dyDescent="0.3">
      <c r="A63" t="s">
        <v>29</v>
      </c>
      <c r="B63" t="s">
        <v>76</v>
      </c>
      <c r="C63" t="s">
        <v>4</v>
      </c>
      <c r="D63" t="s">
        <v>77</v>
      </c>
      <c r="E63" s="11">
        <v>42432.34375</v>
      </c>
      <c r="F63" t="s">
        <v>73</v>
      </c>
      <c r="G63" t="s">
        <v>79</v>
      </c>
      <c r="H63" t="s">
        <v>45</v>
      </c>
      <c r="I63" t="s">
        <v>46</v>
      </c>
      <c r="J63" t="s">
        <v>69</v>
      </c>
      <c r="K63" t="str">
        <f>VLOOKUP(C63,'Process Costs'!$A$1:$D$19,2,0)</f>
        <v>€ 0,50 per activity</v>
      </c>
      <c r="L63" s="13">
        <f>VLOOKUP(C63,'Process Costs'!$A$1:$D$19,3,0)</f>
        <v>0.5</v>
      </c>
      <c r="M63" t="str">
        <f>VLOOKUP(C63,'Process Costs'!$A$1:$D$19,4,0)</f>
        <v>Occurrence</v>
      </c>
      <c r="N63" s="12">
        <f t="shared" si="0"/>
        <v>0</v>
      </c>
      <c r="O63" s="13">
        <f t="shared" si="1"/>
        <v>0.5</v>
      </c>
      <c r="P63" t="str">
        <f>VLOOKUP(C63,'Process Costs'!$A$1:$E$19,5,0)</f>
        <v>RECEIVE</v>
      </c>
    </row>
    <row r="64" spans="1:16" x14ac:dyDescent="0.3">
      <c r="A64" t="s">
        <v>29</v>
      </c>
      <c r="B64" t="s">
        <v>76</v>
      </c>
      <c r="C64" t="s">
        <v>9</v>
      </c>
      <c r="D64" t="s">
        <v>77</v>
      </c>
      <c r="E64" s="11">
        <v>42432.368194444447</v>
      </c>
      <c r="F64" t="s">
        <v>73</v>
      </c>
      <c r="G64" t="s">
        <v>79</v>
      </c>
      <c r="H64" t="s">
        <v>45</v>
      </c>
      <c r="I64" t="s">
        <v>46</v>
      </c>
      <c r="J64" t="s">
        <v>69</v>
      </c>
      <c r="K64" t="str">
        <f>VLOOKUP(C64,'Process Costs'!$A$1:$D$19,2,0)</f>
        <v>€ 0,50 per activity</v>
      </c>
      <c r="L64" s="13">
        <f>VLOOKUP(C64,'Process Costs'!$A$1:$D$19,3,0)</f>
        <v>0.5</v>
      </c>
      <c r="M64" t="str">
        <f>VLOOKUP(C64,'Process Costs'!$A$1:$D$19,4,0)</f>
        <v>Occurrence</v>
      </c>
      <c r="N64" s="12">
        <f t="shared" si="0"/>
        <v>0</v>
      </c>
      <c r="O64" s="13">
        <f t="shared" si="1"/>
        <v>0.5</v>
      </c>
      <c r="P64" t="str">
        <f>VLOOKUP(C64,'Process Costs'!$A$1:$E$19,5,0)</f>
        <v>CHECK</v>
      </c>
    </row>
    <row r="65" spans="1:16" x14ac:dyDescent="0.3">
      <c r="A65" t="s">
        <v>29</v>
      </c>
      <c r="B65" t="s">
        <v>76</v>
      </c>
      <c r="C65" t="s">
        <v>7</v>
      </c>
      <c r="D65" t="s">
        <v>77</v>
      </c>
      <c r="E65" s="11">
        <v>42432.373749999999</v>
      </c>
      <c r="F65" t="s">
        <v>73</v>
      </c>
      <c r="G65" t="s">
        <v>79</v>
      </c>
      <c r="H65" t="s">
        <v>45</v>
      </c>
      <c r="I65" t="s">
        <v>46</v>
      </c>
      <c r="J65" t="s">
        <v>69</v>
      </c>
      <c r="K65" t="str">
        <f>VLOOKUP(C65,'Process Costs'!$A$1:$D$19,2,0)</f>
        <v>€ 2,00 per activity</v>
      </c>
      <c r="L65" s="13">
        <f>VLOOKUP(C65,'Process Costs'!$A$1:$D$19,3,0)</f>
        <v>2</v>
      </c>
      <c r="M65" t="str">
        <f>VLOOKUP(C65,'Process Costs'!$A$1:$D$19,4,0)</f>
        <v>Occurrence</v>
      </c>
      <c r="N65" s="12">
        <f t="shared" si="0"/>
        <v>0</v>
      </c>
      <c r="O65" s="13">
        <f t="shared" si="1"/>
        <v>2</v>
      </c>
      <c r="P65" t="str">
        <f>VLOOKUP(C65,'Process Costs'!$A$1:$E$19,5,0)</f>
        <v>CHECK</v>
      </c>
    </row>
    <row r="66" spans="1:16" x14ac:dyDescent="0.3">
      <c r="A66" t="s">
        <v>29</v>
      </c>
      <c r="B66" t="s">
        <v>76</v>
      </c>
      <c r="C66" t="s">
        <v>11</v>
      </c>
      <c r="D66" t="s">
        <v>77</v>
      </c>
      <c r="E66" s="11">
        <v>42432.403749999998</v>
      </c>
      <c r="F66" t="s">
        <v>73</v>
      </c>
      <c r="G66" t="s">
        <v>79</v>
      </c>
      <c r="H66" t="s">
        <v>48</v>
      </c>
      <c r="I66" t="s">
        <v>46</v>
      </c>
      <c r="J66" t="s">
        <v>69</v>
      </c>
      <c r="K66" t="str">
        <f>VLOOKUP(C66,'Process Costs'!$A$1:$D$19,2,0)</f>
        <v>€ 0,10 per phone per 24 h</v>
      </c>
      <c r="L66" s="13">
        <f>VLOOKUP(C66,'Process Costs'!$A$1:$D$19,3,0)</f>
        <v>0.1</v>
      </c>
      <c r="M66" t="str">
        <f>VLOOKUP(C66,'Process Costs'!$A$1:$D$19,4,0)</f>
        <v>Per 24 hours</v>
      </c>
      <c r="N66" s="12">
        <f t="shared" si="0"/>
        <v>8.0299999999988358</v>
      </c>
      <c r="O66" s="13">
        <f t="shared" si="1"/>
        <v>0.80299999999988358</v>
      </c>
      <c r="P66" t="str">
        <f>VLOOKUP(C66,'Process Costs'!$A$1:$E$19,5,0)</f>
        <v>STORE</v>
      </c>
    </row>
    <row r="67" spans="1:16" x14ac:dyDescent="0.3">
      <c r="A67" t="s">
        <v>29</v>
      </c>
      <c r="B67" t="s">
        <v>76</v>
      </c>
      <c r="C67" t="s">
        <v>14</v>
      </c>
      <c r="D67" t="s">
        <v>77</v>
      </c>
      <c r="E67" s="11">
        <v>42440.433749999997</v>
      </c>
      <c r="F67" t="s">
        <v>73</v>
      </c>
      <c r="G67" t="s">
        <v>79</v>
      </c>
      <c r="H67" t="s">
        <v>48</v>
      </c>
      <c r="I67" t="s">
        <v>46</v>
      </c>
      <c r="J67" t="s">
        <v>69</v>
      </c>
      <c r="K67" t="str">
        <f>VLOOKUP(C67,'Process Costs'!$A$1:$D$19,2,0)</f>
        <v>€ 0,10 per activity</v>
      </c>
      <c r="L67" s="13">
        <f>VLOOKUP(C67,'Process Costs'!$A$1:$D$19,3,0)</f>
        <v>0.1</v>
      </c>
      <c r="M67" t="str">
        <f>VLOOKUP(C67,'Process Costs'!$A$1:$D$19,4,0)</f>
        <v>Occurrence</v>
      </c>
      <c r="N67" s="12">
        <f t="shared" ref="N67:N130" si="2">IF(OR(C67="START COATING",C67="STORE UNCOATED",C67="STORE COATED"),E68-E67,0)</f>
        <v>0</v>
      </c>
      <c r="O67" s="13">
        <f t="shared" ref="O67:O130" si="3">IF(M67="Occurrence",L67,N67*L67)</f>
        <v>0.1</v>
      </c>
      <c r="P67" t="str">
        <f>VLOOKUP(C67,'Process Costs'!$A$1:$E$19,5,0)</f>
        <v>PICK</v>
      </c>
    </row>
    <row r="68" spans="1:16" x14ac:dyDescent="0.3">
      <c r="A68" t="s">
        <v>29</v>
      </c>
      <c r="B68" t="s">
        <v>76</v>
      </c>
      <c r="C68" t="s">
        <v>30</v>
      </c>
      <c r="D68" t="s">
        <v>50</v>
      </c>
      <c r="E68" s="11">
        <v>42440.463750000003</v>
      </c>
      <c r="F68" t="s">
        <v>73</v>
      </c>
      <c r="G68" t="s">
        <v>51</v>
      </c>
      <c r="H68" t="s">
        <v>52</v>
      </c>
      <c r="I68" t="s">
        <v>46</v>
      </c>
      <c r="J68" t="s">
        <v>69</v>
      </c>
      <c r="K68" t="str">
        <f>VLOOKUP(C68,'Process Costs'!$A$1:$D$19,2,0)</f>
        <v>€ 20,00 per hour</v>
      </c>
      <c r="L68" s="13">
        <f>VLOOKUP(C68,'Process Costs'!$A$1:$D$19,3,0)</f>
        <v>480</v>
      </c>
      <c r="M68" t="str">
        <f>VLOOKUP(C68,'Process Costs'!$A$1:$D$19,4,0)</f>
        <v>Per 24 hours</v>
      </c>
      <c r="N68" s="12">
        <f t="shared" si="2"/>
        <v>1.5335648145992309E-2</v>
      </c>
      <c r="O68" s="13">
        <f t="shared" si="3"/>
        <v>7.3611111100763083</v>
      </c>
      <c r="P68" t="str">
        <f>VLOOKUP(C68,'Process Costs'!$A$1:$E$19,5,0)</f>
        <v>COAT</v>
      </c>
    </row>
    <row r="69" spans="1:16" x14ac:dyDescent="0.3">
      <c r="A69" t="s">
        <v>29</v>
      </c>
      <c r="B69" t="s">
        <v>76</v>
      </c>
      <c r="C69" t="s">
        <v>31</v>
      </c>
      <c r="D69" t="s">
        <v>50</v>
      </c>
      <c r="E69" s="11">
        <v>42440.479085648149</v>
      </c>
      <c r="F69" t="s">
        <v>73</v>
      </c>
      <c r="G69" t="s">
        <v>51</v>
      </c>
      <c r="H69" t="s">
        <v>52</v>
      </c>
      <c r="I69" t="s">
        <v>46</v>
      </c>
      <c r="J69" t="s">
        <v>69</v>
      </c>
      <c r="K69" t="str">
        <f>VLOOKUP(C69,'Process Costs'!$A$1:$D$19,2,0)</f>
        <v>€ 20,00 per hour</v>
      </c>
      <c r="L69" s="13">
        <f>VLOOKUP(C69,'Process Costs'!$A$1:$D$19,3,0)</f>
        <v>480</v>
      </c>
      <c r="M69" t="str">
        <f>VLOOKUP(C69,'Process Costs'!$A$1:$D$19,4,0)</f>
        <v>Per 24 hours</v>
      </c>
      <c r="N69" s="12">
        <f t="shared" si="2"/>
        <v>0</v>
      </c>
      <c r="O69" s="13">
        <f t="shared" si="3"/>
        <v>0</v>
      </c>
      <c r="P69" t="str">
        <f>VLOOKUP(C69,'Process Costs'!$A$1:$E$19,5,0)</f>
        <v>COAT</v>
      </c>
    </row>
    <row r="70" spans="1:16" x14ac:dyDescent="0.3">
      <c r="A70" t="s">
        <v>29</v>
      </c>
      <c r="B70" t="s">
        <v>76</v>
      </c>
      <c r="C70" t="s">
        <v>18</v>
      </c>
      <c r="D70" t="s">
        <v>53</v>
      </c>
      <c r="E70" s="11">
        <v>42444.442754629628</v>
      </c>
      <c r="F70" t="s">
        <v>73</v>
      </c>
      <c r="G70" t="s">
        <v>54</v>
      </c>
      <c r="H70" t="s">
        <v>55</v>
      </c>
      <c r="I70" t="s">
        <v>46</v>
      </c>
      <c r="J70" t="s">
        <v>69</v>
      </c>
      <c r="K70" t="str">
        <f>VLOOKUP(C70,'Process Costs'!$A$1:$D$19,2,0)</f>
        <v>€ 0,75 per activity</v>
      </c>
      <c r="L70" s="13">
        <f>VLOOKUP(C70,'Process Costs'!$A$1:$D$19,3,0)</f>
        <v>0.75</v>
      </c>
      <c r="M70" t="str">
        <f>VLOOKUP(C70,'Process Costs'!$A$1:$D$19,4,0)</f>
        <v>Occurrence</v>
      </c>
      <c r="N70" s="12">
        <f t="shared" si="2"/>
        <v>0</v>
      </c>
      <c r="O70" s="13">
        <f t="shared" si="3"/>
        <v>0.75</v>
      </c>
      <c r="P70" t="str">
        <f>VLOOKUP(C70,'Process Costs'!$A$1:$E$19,5,0)</f>
        <v>TEST &amp; SCRAP</v>
      </c>
    </row>
    <row r="71" spans="1:16" x14ac:dyDescent="0.3">
      <c r="A71" t="s">
        <v>29</v>
      </c>
      <c r="B71" t="s">
        <v>76</v>
      </c>
      <c r="C71" t="s">
        <v>20</v>
      </c>
      <c r="D71" t="s">
        <v>59</v>
      </c>
      <c r="E71" s="11">
        <v>42445.421747685185</v>
      </c>
      <c r="F71" t="s">
        <v>73</v>
      </c>
      <c r="G71" t="s">
        <v>54</v>
      </c>
      <c r="H71" t="s">
        <v>55</v>
      </c>
      <c r="I71" t="s">
        <v>46</v>
      </c>
      <c r="J71" t="s">
        <v>69</v>
      </c>
      <c r="K71" t="str">
        <f>VLOOKUP(C71,'Process Costs'!$A$1:$D$19,2,0)</f>
        <v>€ 0,25 per activity</v>
      </c>
      <c r="L71" s="13">
        <f>VLOOKUP(C71,'Process Costs'!$A$1:$D$19,3,0)</f>
        <v>0.25</v>
      </c>
      <c r="M71" t="str">
        <f>VLOOKUP(C71,'Process Costs'!$A$1:$D$19,4,0)</f>
        <v>Occurrence</v>
      </c>
      <c r="N71" s="12">
        <f t="shared" si="2"/>
        <v>0</v>
      </c>
      <c r="O71" s="13">
        <f t="shared" si="3"/>
        <v>0.25</v>
      </c>
      <c r="P71" t="str">
        <f>VLOOKUP(C71,'Process Costs'!$A$1:$E$19,5,0)</f>
        <v>TEST &amp; SCRAP</v>
      </c>
    </row>
    <row r="72" spans="1:16" x14ac:dyDescent="0.3">
      <c r="A72" t="s">
        <v>29</v>
      </c>
      <c r="B72" t="s">
        <v>76</v>
      </c>
      <c r="C72" t="s">
        <v>24</v>
      </c>
      <c r="D72" t="s">
        <v>59</v>
      </c>
      <c r="E72" s="11">
        <v>42445.466666666667</v>
      </c>
      <c r="F72" t="s">
        <v>73</v>
      </c>
      <c r="G72" t="s">
        <v>54</v>
      </c>
      <c r="H72" t="s">
        <v>64</v>
      </c>
      <c r="I72" t="s">
        <v>46</v>
      </c>
      <c r="J72" t="s">
        <v>69</v>
      </c>
      <c r="K72" t="str">
        <f>VLOOKUP(C72,'Process Costs'!$A$1:$D$19,2,0)</f>
        <v>€ 0,05 per activity</v>
      </c>
      <c r="L72" s="13">
        <f>VLOOKUP(C72,'Process Costs'!$A$1:$D$19,3,0)</f>
        <v>0.05</v>
      </c>
      <c r="M72" t="str">
        <f>VLOOKUP(C72,'Process Costs'!$A$1:$D$19,4,0)</f>
        <v>Occurrence</v>
      </c>
      <c r="N72" s="12">
        <f t="shared" si="2"/>
        <v>0</v>
      </c>
      <c r="O72" s="13">
        <f t="shared" si="3"/>
        <v>0.05</v>
      </c>
      <c r="P72" t="str">
        <f>VLOOKUP(C72,'Process Costs'!$A$1:$E$19,5,0)</f>
        <v>TEST &amp; SCRAP</v>
      </c>
    </row>
    <row r="73" spans="1:16" x14ac:dyDescent="0.3">
      <c r="A73" t="s">
        <v>29</v>
      </c>
      <c r="B73" t="s">
        <v>76</v>
      </c>
      <c r="C73" t="s">
        <v>26</v>
      </c>
      <c r="D73" t="s">
        <v>65</v>
      </c>
      <c r="E73" s="11">
        <v>42449.440162037034</v>
      </c>
      <c r="F73" t="s">
        <v>73</v>
      </c>
      <c r="G73" t="s">
        <v>66</v>
      </c>
      <c r="H73" t="s">
        <v>64</v>
      </c>
      <c r="I73" t="s">
        <v>46</v>
      </c>
      <c r="J73" t="s">
        <v>69</v>
      </c>
      <c r="K73" t="str">
        <f>VLOOKUP(C73,'Process Costs'!$A$1:$D$19,2,0)</f>
        <v>€ 0,05 per activity</v>
      </c>
      <c r="L73" s="13">
        <f>VLOOKUP(C73,'Process Costs'!$A$1:$D$19,3,0)</f>
        <v>0.05</v>
      </c>
      <c r="M73" t="str">
        <f>VLOOKUP(C73,'Process Costs'!$A$1:$D$19,4,0)</f>
        <v>Occurrence</v>
      </c>
      <c r="N73" s="12">
        <f t="shared" si="2"/>
        <v>0</v>
      </c>
      <c r="O73" s="13">
        <f t="shared" si="3"/>
        <v>0.05</v>
      </c>
      <c r="P73" t="str">
        <f>VLOOKUP(C73,'Process Costs'!$A$1:$E$19,5,0)</f>
        <v>TEST &amp; SCRAP</v>
      </c>
    </row>
    <row r="74" spans="1:16" x14ac:dyDescent="0.3">
      <c r="A74" t="s">
        <v>29</v>
      </c>
      <c r="B74" t="s">
        <v>76</v>
      </c>
      <c r="C74" t="s">
        <v>27</v>
      </c>
      <c r="D74" t="s">
        <v>77</v>
      </c>
      <c r="E74" s="11">
        <v>42450.633333333331</v>
      </c>
      <c r="F74" t="s">
        <v>73</v>
      </c>
      <c r="G74" t="s">
        <v>79</v>
      </c>
      <c r="H74" t="s">
        <v>56</v>
      </c>
      <c r="I74" t="s">
        <v>46</v>
      </c>
      <c r="J74" t="s">
        <v>69</v>
      </c>
      <c r="K74" t="str">
        <f>VLOOKUP(C74,'Process Costs'!$A$1:$D$19,2,0)</f>
        <v>€ 0,10 per phone per 24 h</v>
      </c>
      <c r="L74" s="13">
        <f>VLOOKUP(C74,'Process Costs'!$A$1:$D$19,3,0)</f>
        <v>0.1</v>
      </c>
      <c r="M74" t="str">
        <f>VLOOKUP(C74,'Process Costs'!$A$1:$D$19,4,0)</f>
        <v>Per 24 hours</v>
      </c>
      <c r="N74" s="12">
        <f t="shared" si="2"/>
        <v>1.7464120370423188</v>
      </c>
      <c r="O74" s="13">
        <f t="shared" si="3"/>
        <v>0.17464120370423189</v>
      </c>
      <c r="P74" t="str">
        <f>VLOOKUP(C74,'Process Costs'!$A$1:$E$19,5,0)</f>
        <v>STORE</v>
      </c>
    </row>
    <row r="75" spans="1:16" x14ac:dyDescent="0.3">
      <c r="A75" t="s">
        <v>29</v>
      </c>
      <c r="B75" t="s">
        <v>76</v>
      </c>
      <c r="C75" t="s">
        <v>28</v>
      </c>
      <c r="D75" t="s">
        <v>77</v>
      </c>
      <c r="E75" s="11">
        <v>42452.379745370374</v>
      </c>
      <c r="F75" t="s">
        <v>73</v>
      </c>
      <c r="G75" t="s">
        <v>79</v>
      </c>
      <c r="H75" t="s">
        <v>56</v>
      </c>
      <c r="I75" t="s">
        <v>46</v>
      </c>
      <c r="J75" t="s">
        <v>69</v>
      </c>
      <c r="K75" t="str">
        <f>VLOOKUP(C75,'Process Costs'!$A$1:$D$19,2,0)</f>
        <v>€ 0,10 per activity</v>
      </c>
      <c r="L75" s="13">
        <f>VLOOKUP(C75,'Process Costs'!$A$1:$D$19,3,0)</f>
        <v>0.1</v>
      </c>
      <c r="M75" t="str">
        <f>VLOOKUP(C75,'Process Costs'!$A$1:$D$19,4,0)</f>
        <v>Occurrence</v>
      </c>
      <c r="N75" s="12">
        <f t="shared" si="2"/>
        <v>0</v>
      </c>
      <c r="O75" s="13">
        <f t="shared" si="3"/>
        <v>0.1</v>
      </c>
      <c r="P75" t="str">
        <f>VLOOKUP(C75,'Process Costs'!$A$1:$E$19,5,0)</f>
        <v>PICK</v>
      </c>
    </row>
    <row r="76" spans="1:16" x14ac:dyDescent="0.3">
      <c r="A76" t="s">
        <v>29</v>
      </c>
      <c r="B76" t="s">
        <v>76</v>
      </c>
      <c r="C76" t="s">
        <v>29</v>
      </c>
      <c r="D76" t="s">
        <v>77</v>
      </c>
      <c r="E76" s="11">
        <v>42452.463078703702</v>
      </c>
      <c r="F76" t="s">
        <v>73</v>
      </c>
      <c r="G76" t="s">
        <v>79</v>
      </c>
      <c r="H76" t="s">
        <v>57</v>
      </c>
      <c r="I76" t="s">
        <v>46</v>
      </c>
      <c r="J76" t="s">
        <v>69</v>
      </c>
      <c r="K76" t="str">
        <f>VLOOKUP(C76,'Process Costs'!$A$1:$D$19,2,0)</f>
        <v>€ 0,50 per activity</v>
      </c>
      <c r="L76" s="13">
        <f>VLOOKUP(C76,'Process Costs'!$A$1:$D$19,3,0)</f>
        <v>0.5</v>
      </c>
      <c r="M76" t="str">
        <f>VLOOKUP(C76,'Process Costs'!$A$1:$D$19,4,0)</f>
        <v>Occurrence</v>
      </c>
      <c r="N76" s="12">
        <f t="shared" si="2"/>
        <v>0</v>
      </c>
      <c r="O76" s="13">
        <f t="shared" si="3"/>
        <v>0.5</v>
      </c>
      <c r="P76" t="str">
        <f>VLOOKUP(C76,'Process Costs'!$A$1:$E$19,5,0)</f>
        <v>SHIP</v>
      </c>
    </row>
    <row r="77" spans="1:16" x14ac:dyDescent="0.3">
      <c r="A77" t="s">
        <v>29</v>
      </c>
      <c r="B77" t="s">
        <v>82</v>
      </c>
      <c r="C77" t="s">
        <v>4</v>
      </c>
      <c r="D77" t="s">
        <v>77</v>
      </c>
      <c r="E77" s="11">
        <v>42432.467361111114</v>
      </c>
      <c r="F77" t="s">
        <v>61</v>
      </c>
      <c r="G77" t="s">
        <v>79</v>
      </c>
      <c r="H77" t="s">
        <v>45</v>
      </c>
      <c r="I77" t="s">
        <v>62</v>
      </c>
      <c r="J77" t="s">
        <v>63</v>
      </c>
      <c r="K77" t="str">
        <f>VLOOKUP(C77,'Process Costs'!$A$1:$D$19,2,0)</f>
        <v>€ 0,50 per activity</v>
      </c>
      <c r="L77" s="13">
        <f>VLOOKUP(C77,'Process Costs'!$A$1:$D$19,3,0)</f>
        <v>0.5</v>
      </c>
      <c r="M77" t="str">
        <f>VLOOKUP(C77,'Process Costs'!$A$1:$D$19,4,0)</f>
        <v>Occurrence</v>
      </c>
      <c r="N77" s="12">
        <f t="shared" si="2"/>
        <v>0</v>
      </c>
      <c r="O77" s="13">
        <f t="shared" si="3"/>
        <v>0.5</v>
      </c>
      <c r="P77" t="str">
        <f>VLOOKUP(C77,'Process Costs'!$A$1:$E$19,5,0)</f>
        <v>RECEIVE</v>
      </c>
    </row>
    <row r="78" spans="1:16" x14ac:dyDescent="0.3">
      <c r="A78" t="s">
        <v>29</v>
      </c>
      <c r="B78" t="s">
        <v>82</v>
      </c>
      <c r="C78" t="s">
        <v>9</v>
      </c>
      <c r="D78" t="s">
        <v>77</v>
      </c>
      <c r="E78" s="11">
        <v>42432.472361111111</v>
      </c>
      <c r="F78" t="s">
        <v>61</v>
      </c>
      <c r="G78" t="s">
        <v>79</v>
      </c>
      <c r="H78" t="s">
        <v>45</v>
      </c>
      <c r="I78" t="s">
        <v>62</v>
      </c>
      <c r="J78" t="s">
        <v>63</v>
      </c>
      <c r="K78" t="str">
        <f>VLOOKUP(C78,'Process Costs'!$A$1:$D$19,2,0)</f>
        <v>€ 0,50 per activity</v>
      </c>
      <c r="L78" s="13">
        <f>VLOOKUP(C78,'Process Costs'!$A$1:$D$19,3,0)</f>
        <v>0.5</v>
      </c>
      <c r="M78" t="str">
        <f>VLOOKUP(C78,'Process Costs'!$A$1:$D$19,4,0)</f>
        <v>Occurrence</v>
      </c>
      <c r="N78" s="12">
        <f t="shared" si="2"/>
        <v>0</v>
      </c>
      <c r="O78" s="13">
        <f t="shared" si="3"/>
        <v>0.5</v>
      </c>
      <c r="P78" t="str">
        <f>VLOOKUP(C78,'Process Costs'!$A$1:$E$19,5,0)</f>
        <v>CHECK</v>
      </c>
    </row>
    <row r="79" spans="1:16" x14ac:dyDescent="0.3">
      <c r="A79" t="s">
        <v>29</v>
      </c>
      <c r="B79" t="s">
        <v>82</v>
      </c>
      <c r="C79" t="s">
        <v>7</v>
      </c>
      <c r="D79" t="s">
        <v>77</v>
      </c>
      <c r="E79" s="11">
        <v>42432.497361111113</v>
      </c>
      <c r="F79" t="s">
        <v>61</v>
      </c>
      <c r="G79" t="s">
        <v>79</v>
      </c>
      <c r="H79" t="s">
        <v>45</v>
      </c>
      <c r="I79" t="s">
        <v>62</v>
      </c>
      <c r="J79" t="s">
        <v>63</v>
      </c>
      <c r="K79" t="str">
        <f>VLOOKUP(C79,'Process Costs'!$A$1:$D$19,2,0)</f>
        <v>€ 2,00 per activity</v>
      </c>
      <c r="L79" s="13">
        <f>VLOOKUP(C79,'Process Costs'!$A$1:$D$19,3,0)</f>
        <v>2</v>
      </c>
      <c r="M79" t="str">
        <f>VLOOKUP(C79,'Process Costs'!$A$1:$D$19,4,0)</f>
        <v>Occurrence</v>
      </c>
      <c r="N79" s="12">
        <f t="shared" si="2"/>
        <v>0</v>
      </c>
      <c r="O79" s="13">
        <f t="shared" si="3"/>
        <v>2</v>
      </c>
      <c r="P79" t="str">
        <f>VLOOKUP(C79,'Process Costs'!$A$1:$E$19,5,0)</f>
        <v>CHECK</v>
      </c>
    </row>
    <row r="80" spans="1:16" x14ac:dyDescent="0.3">
      <c r="A80" t="s">
        <v>29</v>
      </c>
      <c r="B80" t="s">
        <v>82</v>
      </c>
      <c r="C80" t="s">
        <v>11</v>
      </c>
      <c r="D80" t="s">
        <v>77</v>
      </c>
      <c r="E80" s="11">
        <v>42432.527361111112</v>
      </c>
      <c r="F80" t="s">
        <v>61</v>
      </c>
      <c r="G80" t="s">
        <v>79</v>
      </c>
      <c r="H80" t="s">
        <v>48</v>
      </c>
      <c r="I80" t="s">
        <v>62</v>
      </c>
      <c r="J80" t="s">
        <v>63</v>
      </c>
      <c r="K80" t="str">
        <f>VLOOKUP(C80,'Process Costs'!$A$1:$D$19,2,0)</f>
        <v>€ 0,10 per phone per 24 h</v>
      </c>
      <c r="L80" s="13">
        <f>VLOOKUP(C80,'Process Costs'!$A$1:$D$19,3,0)</f>
        <v>0.1</v>
      </c>
      <c r="M80" t="str">
        <f>VLOOKUP(C80,'Process Costs'!$A$1:$D$19,4,0)</f>
        <v>Per 24 hours</v>
      </c>
      <c r="N80" s="12">
        <f t="shared" si="2"/>
        <v>5.0299999999988358</v>
      </c>
      <c r="O80" s="13">
        <f t="shared" si="3"/>
        <v>0.50299999999988365</v>
      </c>
      <c r="P80" t="str">
        <f>VLOOKUP(C80,'Process Costs'!$A$1:$E$19,5,0)</f>
        <v>STORE</v>
      </c>
    </row>
    <row r="81" spans="1:16" x14ac:dyDescent="0.3">
      <c r="A81" t="s">
        <v>29</v>
      </c>
      <c r="B81" t="s">
        <v>82</v>
      </c>
      <c r="C81" t="s">
        <v>14</v>
      </c>
      <c r="D81" t="s">
        <v>77</v>
      </c>
      <c r="E81" s="11">
        <v>42437.55736111111</v>
      </c>
      <c r="F81" t="s">
        <v>61</v>
      </c>
      <c r="G81" t="s">
        <v>79</v>
      </c>
      <c r="H81" t="s">
        <v>48</v>
      </c>
      <c r="I81" t="s">
        <v>62</v>
      </c>
      <c r="J81" t="s">
        <v>63</v>
      </c>
      <c r="K81" t="str">
        <f>VLOOKUP(C81,'Process Costs'!$A$1:$D$19,2,0)</f>
        <v>€ 0,10 per activity</v>
      </c>
      <c r="L81" s="13">
        <f>VLOOKUP(C81,'Process Costs'!$A$1:$D$19,3,0)</f>
        <v>0.1</v>
      </c>
      <c r="M81" t="str">
        <f>VLOOKUP(C81,'Process Costs'!$A$1:$D$19,4,0)</f>
        <v>Occurrence</v>
      </c>
      <c r="N81" s="12">
        <f t="shared" si="2"/>
        <v>0</v>
      </c>
      <c r="O81" s="13">
        <f t="shared" si="3"/>
        <v>0.1</v>
      </c>
      <c r="P81" t="str">
        <f>VLOOKUP(C81,'Process Costs'!$A$1:$E$19,5,0)</f>
        <v>PICK</v>
      </c>
    </row>
    <row r="82" spans="1:16" x14ac:dyDescent="0.3">
      <c r="A82" t="s">
        <v>29</v>
      </c>
      <c r="B82" t="s">
        <v>82</v>
      </c>
      <c r="C82" t="s">
        <v>11</v>
      </c>
      <c r="D82" t="s">
        <v>77</v>
      </c>
      <c r="E82" s="11">
        <v>42439.485694444447</v>
      </c>
      <c r="F82" t="s">
        <v>61</v>
      </c>
      <c r="G82" t="s">
        <v>79</v>
      </c>
      <c r="H82" t="s">
        <v>48</v>
      </c>
      <c r="I82" t="s">
        <v>62</v>
      </c>
      <c r="J82" t="s">
        <v>63</v>
      </c>
      <c r="K82" t="str">
        <f>VLOOKUP(C82,'Process Costs'!$A$1:$D$19,2,0)</f>
        <v>€ 0,10 per phone per 24 h</v>
      </c>
      <c r="L82" s="13">
        <f>VLOOKUP(C82,'Process Costs'!$A$1:$D$19,3,0)</f>
        <v>0.1</v>
      </c>
      <c r="M82" t="str">
        <f>VLOOKUP(C82,'Process Costs'!$A$1:$D$19,4,0)</f>
        <v>Per 24 hours</v>
      </c>
      <c r="N82" s="12">
        <f t="shared" si="2"/>
        <v>1.0716666666630772</v>
      </c>
      <c r="O82" s="13">
        <f t="shared" si="3"/>
        <v>0.10716666666630772</v>
      </c>
      <c r="P82" t="str">
        <f>VLOOKUP(C82,'Process Costs'!$A$1:$E$19,5,0)</f>
        <v>STORE</v>
      </c>
    </row>
    <row r="83" spans="1:16" x14ac:dyDescent="0.3">
      <c r="A83" t="s">
        <v>29</v>
      </c>
      <c r="B83" t="s">
        <v>82</v>
      </c>
      <c r="C83" t="s">
        <v>14</v>
      </c>
      <c r="D83" t="s">
        <v>77</v>
      </c>
      <c r="E83" s="11">
        <v>42440.55736111111</v>
      </c>
      <c r="F83" t="s">
        <v>61</v>
      </c>
      <c r="G83" t="s">
        <v>79</v>
      </c>
      <c r="H83" t="s">
        <v>48</v>
      </c>
      <c r="I83" t="s">
        <v>62</v>
      </c>
      <c r="J83" t="s">
        <v>63</v>
      </c>
      <c r="K83" t="str">
        <f>VLOOKUP(C83,'Process Costs'!$A$1:$D$19,2,0)</f>
        <v>€ 0,10 per activity</v>
      </c>
      <c r="L83" s="13">
        <f>VLOOKUP(C83,'Process Costs'!$A$1:$D$19,3,0)</f>
        <v>0.1</v>
      </c>
      <c r="M83" t="str">
        <f>VLOOKUP(C83,'Process Costs'!$A$1:$D$19,4,0)</f>
        <v>Occurrence</v>
      </c>
      <c r="N83" s="12">
        <f t="shared" si="2"/>
        <v>0</v>
      </c>
      <c r="O83" s="13">
        <f t="shared" si="3"/>
        <v>0.1</v>
      </c>
      <c r="P83" t="str">
        <f>VLOOKUP(C83,'Process Costs'!$A$1:$E$19,5,0)</f>
        <v>PICK</v>
      </c>
    </row>
    <row r="84" spans="1:16" x14ac:dyDescent="0.3">
      <c r="A84" t="s">
        <v>29</v>
      </c>
      <c r="B84" t="s">
        <v>82</v>
      </c>
      <c r="C84" t="s">
        <v>30</v>
      </c>
      <c r="D84" t="s">
        <v>50</v>
      </c>
      <c r="E84" s="11">
        <v>42440.635138888887</v>
      </c>
      <c r="F84" t="s">
        <v>61</v>
      </c>
      <c r="G84" t="s">
        <v>51</v>
      </c>
      <c r="H84" t="s">
        <v>52</v>
      </c>
      <c r="I84" t="s">
        <v>62</v>
      </c>
      <c r="J84" t="s">
        <v>63</v>
      </c>
      <c r="K84" t="str">
        <f>VLOOKUP(C84,'Process Costs'!$A$1:$D$19,2,0)</f>
        <v>€ 20,00 per hour</v>
      </c>
      <c r="L84" s="13">
        <f>VLOOKUP(C84,'Process Costs'!$A$1:$D$19,3,0)</f>
        <v>480</v>
      </c>
      <c r="M84" t="str">
        <f>VLOOKUP(C84,'Process Costs'!$A$1:$D$19,4,0)</f>
        <v>Per 24 hours</v>
      </c>
      <c r="N84" s="12">
        <f t="shared" si="2"/>
        <v>5.5555555591126904E-3</v>
      </c>
      <c r="O84" s="13">
        <f t="shared" si="3"/>
        <v>2.6666666683740914</v>
      </c>
      <c r="P84" t="str">
        <f>VLOOKUP(C84,'Process Costs'!$A$1:$E$19,5,0)</f>
        <v>COAT</v>
      </c>
    </row>
    <row r="85" spans="1:16" x14ac:dyDescent="0.3">
      <c r="A85" t="s">
        <v>29</v>
      </c>
      <c r="B85" t="s">
        <v>82</v>
      </c>
      <c r="C85" t="s">
        <v>31</v>
      </c>
      <c r="D85" t="s">
        <v>50</v>
      </c>
      <c r="E85" s="11">
        <v>42440.640694444446</v>
      </c>
      <c r="F85" t="s">
        <v>61</v>
      </c>
      <c r="G85" t="s">
        <v>51</v>
      </c>
      <c r="H85" t="s">
        <v>52</v>
      </c>
      <c r="I85" t="s">
        <v>62</v>
      </c>
      <c r="J85" t="s">
        <v>63</v>
      </c>
      <c r="K85" t="str">
        <f>VLOOKUP(C85,'Process Costs'!$A$1:$D$19,2,0)</f>
        <v>€ 20,00 per hour</v>
      </c>
      <c r="L85" s="13">
        <f>VLOOKUP(C85,'Process Costs'!$A$1:$D$19,3,0)</f>
        <v>480</v>
      </c>
      <c r="M85" t="str">
        <f>VLOOKUP(C85,'Process Costs'!$A$1:$D$19,4,0)</f>
        <v>Per 24 hours</v>
      </c>
      <c r="N85" s="12">
        <f t="shared" si="2"/>
        <v>0</v>
      </c>
      <c r="O85" s="13">
        <f t="shared" si="3"/>
        <v>0</v>
      </c>
      <c r="P85" t="str">
        <f>VLOOKUP(C85,'Process Costs'!$A$1:$E$19,5,0)</f>
        <v>COAT</v>
      </c>
    </row>
    <row r="86" spans="1:16" x14ac:dyDescent="0.3">
      <c r="A86" t="s">
        <v>29</v>
      </c>
      <c r="B86" t="s">
        <v>82</v>
      </c>
      <c r="C86" t="s">
        <v>18</v>
      </c>
      <c r="D86" t="s">
        <v>59</v>
      </c>
      <c r="E86" s="11">
        <v>42443.441365740742</v>
      </c>
      <c r="F86" t="s">
        <v>61</v>
      </c>
      <c r="G86" t="s">
        <v>54</v>
      </c>
      <c r="H86" t="s">
        <v>55</v>
      </c>
      <c r="I86" t="s">
        <v>62</v>
      </c>
      <c r="J86" t="s">
        <v>63</v>
      </c>
      <c r="K86" t="str">
        <f>VLOOKUP(C86,'Process Costs'!$A$1:$D$19,2,0)</f>
        <v>€ 0,75 per activity</v>
      </c>
      <c r="L86" s="13">
        <f>VLOOKUP(C86,'Process Costs'!$A$1:$D$19,3,0)</f>
        <v>0.75</v>
      </c>
      <c r="M86" t="str">
        <f>VLOOKUP(C86,'Process Costs'!$A$1:$D$19,4,0)</f>
        <v>Occurrence</v>
      </c>
      <c r="N86" s="12">
        <f t="shared" si="2"/>
        <v>0</v>
      </c>
      <c r="O86" s="13">
        <f t="shared" si="3"/>
        <v>0.75</v>
      </c>
      <c r="P86" t="str">
        <f>VLOOKUP(C86,'Process Costs'!$A$1:$E$19,5,0)</f>
        <v>TEST &amp; SCRAP</v>
      </c>
    </row>
    <row r="87" spans="1:16" x14ac:dyDescent="0.3">
      <c r="A87" t="s">
        <v>29</v>
      </c>
      <c r="B87" t="s">
        <v>82</v>
      </c>
      <c r="C87" t="s">
        <v>20</v>
      </c>
      <c r="D87" t="s">
        <v>59</v>
      </c>
      <c r="E87" s="11">
        <v>42444.545358796298</v>
      </c>
      <c r="F87" t="s">
        <v>61</v>
      </c>
      <c r="G87" t="s">
        <v>54</v>
      </c>
      <c r="H87" t="s">
        <v>55</v>
      </c>
      <c r="I87" t="s">
        <v>62</v>
      </c>
      <c r="J87" t="s">
        <v>63</v>
      </c>
      <c r="K87" t="str">
        <f>VLOOKUP(C87,'Process Costs'!$A$1:$D$19,2,0)</f>
        <v>€ 0,25 per activity</v>
      </c>
      <c r="L87" s="13">
        <f>VLOOKUP(C87,'Process Costs'!$A$1:$D$19,3,0)</f>
        <v>0.25</v>
      </c>
      <c r="M87" t="str">
        <f>VLOOKUP(C87,'Process Costs'!$A$1:$D$19,4,0)</f>
        <v>Occurrence</v>
      </c>
      <c r="N87" s="12">
        <f t="shared" si="2"/>
        <v>0</v>
      </c>
      <c r="O87" s="13">
        <f t="shared" si="3"/>
        <v>0.25</v>
      </c>
      <c r="P87" t="str">
        <f>VLOOKUP(C87,'Process Costs'!$A$1:$E$19,5,0)</f>
        <v>TEST &amp; SCRAP</v>
      </c>
    </row>
    <row r="88" spans="1:16" x14ac:dyDescent="0.3">
      <c r="A88" t="s">
        <v>29</v>
      </c>
      <c r="B88" t="s">
        <v>82</v>
      </c>
      <c r="C88" t="s">
        <v>27</v>
      </c>
      <c r="D88" t="s">
        <v>77</v>
      </c>
      <c r="E88" s="11">
        <v>42444.587025462963</v>
      </c>
      <c r="F88" t="s">
        <v>61</v>
      </c>
      <c r="G88" t="s">
        <v>79</v>
      </c>
      <c r="H88" t="s">
        <v>56</v>
      </c>
      <c r="I88" t="s">
        <v>62</v>
      </c>
      <c r="J88" t="s">
        <v>63</v>
      </c>
      <c r="K88" t="str">
        <f>VLOOKUP(C88,'Process Costs'!$A$1:$D$19,2,0)</f>
        <v>€ 0,10 per phone per 24 h</v>
      </c>
      <c r="L88" s="13">
        <f>VLOOKUP(C88,'Process Costs'!$A$1:$D$19,3,0)</f>
        <v>0.1</v>
      </c>
      <c r="M88" t="str">
        <f>VLOOKUP(C88,'Process Costs'!$A$1:$D$19,4,0)</f>
        <v>Per 24 hours</v>
      </c>
      <c r="N88" s="12">
        <f t="shared" si="2"/>
        <v>2.916331018517667</v>
      </c>
      <c r="O88" s="13">
        <f t="shared" si="3"/>
        <v>0.29163310185176672</v>
      </c>
      <c r="P88" t="str">
        <f>VLOOKUP(C88,'Process Costs'!$A$1:$E$19,5,0)</f>
        <v>STORE</v>
      </c>
    </row>
    <row r="89" spans="1:16" x14ac:dyDescent="0.3">
      <c r="A89" t="s">
        <v>29</v>
      </c>
      <c r="B89" t="s">
        <v>82</v>
      </c>
      <c r="C89" t="s">
        <v>28</v>
      </c>
      <c r="D89" t="s">
        <v>77</v>
      </c>
      <c r="E89" s="11">
        <v>42447.50335648148</v>
      </c>
      <c r="F89" t="s">
        <v>61</v>
      </c>
      <c r="G89" t="s">
        <v>79</v>
      </c>
      <c r="H89" t="s">
        <v>56</v>
      </c>
      <c r="I89" t="s">
        <v>62</v>
      </c>
      <c r="J89" t="s">
        <v>63</v>
      </c>
      <c r="K89" t="str">
        <f>VLOOKUP(C89,'Process Costs'!$A$1:$D$19,2,0)</f>
        <v>€ 0,10 per activity</v>
      </c>
      <c r="L89" s="13">
        <f>VLOOKUP(C89,'Process Costs'!$A$1:$D$19,3,0)</f>
        <v>0.1</v>
      </c>
      <c r="M89" t="str">
        <f>VLOOKUP(C89,'Process Costs'!$A$1:$D$19,4,0)</f>
        <v>Occurrence</v>
      </c>
      <c r="N89" s="12">
        <f t="shared" si="2"/>
        <v>0</v>
      </c>
      <c r="O89" s="13">
        <f t="shared" si="3"/>
        <v>0.1</v>
      </c>
      <c r="P89" t="str">
        <f>VLOOKUP(C89,'Process Costs'!$A$1:$E$19,5,0)</f>
        <v>PICK</v>
      </c>
    </row>
    <row r="90" spans="1:16" x14ac:dyDescent="0.3">
      <c r="A90" t="s">
        <v>29</v>
      </c>
      <c r="B90" t="s">
        <v>82</v>
      </c>
      <c r="C90" t="s">
        <v>29</v>
      </c>
      <c r="D90" t="s">
        <v>77</v>
      </c>
      <c r="E90" s="11">
        <v>42447.670023148145</v>
      </c>
      <c r="F90" t="s">
        <v>61</v>
      </c>
      <c r="G90" t="s">
        <v>79</v>
      </c>
      <c r="H90" t="s">
        <v>57</v>
      </c>
      <c r="I90" t="s">
        <v>62</v>
      </c>
      <c r="J90" t="s">
        <v>63</v>
      </c>
      <c r="K90" t="str">
        <f>VLOOKUP(C90,'Process Costs'!$A$1:$D$19,2,0)</f>
        <v>€ 0,50 per activity</v>
      </c>
      <c r="L90" s="13">
        <f>VLOOKUP(C90,'Process Costs'!$A$1:$D$19,3,0)</f>
        <v>0.5</v>
      </c>
      <c r="M90" t="str">
        <f>VLOOKUP(C90,'Process Costs'!$A$1:$D$19,4,0)</f>
        <v>Occurrence</v>
      </c>
      <c r="N90" s="12">
        <f t="shared" si="2"/>
        <v>0</v>
      </c>
      <c r="O90" s="13">
        <f t="shared" si="3"/>
        <v>0.5</v>
      </c>
      <c r="P90" t="str">
        <f>VLOOKUP(C90,'Process Costs'!$A$1:$E$19,5,0)</f>
        <v>SHIP</v>
      </c>
    </row>
    <row r="91" spans="1:16" x14ac:dyDescent="0.3">
      <c r="A91" t="s">
        <v>29</v>
      </c>
      <c r="B91" t="s">
        <v>84</v>
      </c>
      <c r="C91" t="s">
        <v>4</v>
      </c>
      <c r="D91" t="s">
        <v>42</v>
      </c>
      <c r="E91" s="11">
        <v>42433.354861111111</v>
      </c>
      <c r="F91" t="s">
        <v>68</v>
      </c>
      <c r="G91" t="s">
        <v>44</v>
      </c>
      <c r="H91" t="s">
        <v>45</v>
      </c>
      <c r="I91" t="s">
        <v>62</v>
      </c>
      <c r="J91" t="s">
        <v>69</v>
      </c>
      <c r="K91" t="str">
        <f>VLOOKUP(C91,'Process Costs'!$A$1:$D$19,2,0)</f>
        <v>€ 0,50 per activity</v>
      </c>
      <c r="L91" s="13">
        <f>VLOOKUP(C91,'Process Costs'!$A$1:$D$19,3,0)</f>
        <v>0.5</v>
      </c>
      <c r="M91" t="str">
        <f>VLOOKUP(C91,'Process Costs'!$A$1:$D$19,4,0)</f>
        <v>Occurrence</v>
      </c>
      <c r="N91" s="12">
        <f t="shared" si="2"/>
        <v>0</v>
      </c>
      <c r="O91" s="13">
        <f t="shared" si="3"/>
        <v>0.5</v>
      </c>
      <c r="P91" t="str">
        <f>VLOOKUP(C91,'Process Costs'!$A$1:$E$19,5,0)</f>
        <v>RECEIVE</v>
      </c>
    </row>
    <row r="92" spans="1:16" x14ac:dyDescent="0.3">
      <c r="A92" t="s">
        <v>29</v>
      </c>
      <c r="B92" t="s">
        <v>84</v>
      </c>
      <c r="C92" t="s">
        <v>11</v>
      </c>
      <c r="D92" t="s">
        <v>42</v>
      </c>
      <c r="E92" s="11">
        <v>42433.414861111109</v>
      </c>
      <c r="F92" t="s">
        <v>68</v>
      </c>
      <c r="G92" t="s">
        <v>44</v>
      </c>
      <c r="H92" t="s">
        <v>48</v>
      </c>
      <c r="I92" t="s">
        <v>62</v>
      </c>
      <c r="J92" t="s">
        <v>69</v>
      </c>
      <c r="K92" t="str">
        <f>VLOOKUP(C92,'Process Costs'!$A$1:$D$19,2,0)</f>
        <v>€ 0,10 per phone per 24 h</v>
      </c>
      <c r="L92" s="13">
        <f>VLOOKUP(C92,'Process Costs'!$A$1:$D$19,3,0)</f>
        <v>0.1</v>
      </c>
      <c r="M92" t="str">
        <f>VLOOKUP(C92,'Process Costs'!$A$1:$D$19,4,0)</f>
        <v>Per 24 hours</v>
      </c>
      <c r="N92" s="12">
        <f t="shared" si="2"/>
        <v>5.0300000000061118</v>
      </c>
      <c r="O92" s="13">
        <f t="shared" si="3"/>
        <v>0.50300000000061118</v>
      </c>
      <c r="P92" t="str">
        <f>VLOOKUP(C92,'Process Costs'!$A$1:$E$19,5,0)</f>
        <v>STORE</v>
      </c>
    </row>
    <row r="93" spans="1:16" x14ac:dyDescent="0.3">
      <c r="A93" t="s">
        <v>29</v>
      </c>
      <c r="B93" t="s">
        <v>84</v>
      </c>
      <c r="C93" t="s">
        <v>14</v>
      </c>
      <c r="D93" t="s">
        <v>49</v>
      </c>
      <c r="E93" s="11">
        <v>42438.444861111115</v>
      </c>
      <c r="F93" t="s">
        <v>68</v>
      </c>
      <c r="G93" t="s">
        <v>44</v>
      </c>
      <c r="H93" t="s">
        <v>48</v>
      </c>
      <c r="I93" t="s">
        <v>62</v>
      </c>
      <c r="J93" t="s">
        <v>69</v>
      </c>
      <c r="K93" t="str">
        <f>VLOOKUP(C93,'Process Costs'!$A$1:$D$19,2,0)</f>
        <v>€ 0,10 per activity</v>
      </c>
      <c r="L93" s="13">
        <f>VLOOKUP(C93,'Process Costs'!$A$1:$D$19,3,0)</f>
        <v>0.1</v>
      </c>
      <c r="M93" t="str">
        <f>VLOOKUP(C93,'Process Costs'!$A$1:$D$19,4,0)</f>
        <v>Occurrence</v>
      </c>
      <c r="N93" s="12">
        <f t="shared" si="2"/>
        <v>0</v>
      </c>
      <c r="O93" s="13">
        <f t="shared" si="3"/>
        <v>0.1</v>
      </c>
      <c r="P93" t="str">
        <f>VLOOKUP(C93,'Process Costs'!$A$1:$E$19,5,0)</f>
        <v>PICK</v>
      </c>
    </row>
    <row r="94" spans="1:16" x14ac:dyDescent="0.3">
      <c r="A94" t="s">
        <v>29</v>
      </c>
      <c r="B94" t="s">
        <v>84</v>
      </c>
      <c r="C94" t="s">
        <v>30</v>
      </c>
      <c r="D94" t="s">
        <v>50</v>
      </c>
      <c r="E94" s="11">
        <v>42438.625254629631</v>
      </c>
      <c r="F94" t="s">
        <v>68</v>
      </c>
      <c r="G94" t="s">
        <v>51</v>
      </c>
      <c r="H94" t="s">
        <v>52</v>
      </c>
      <c r="I94" t="s">
        <v>62</v>
      </c>
      <c r="J94" t="s">
        <v>69</v>
      </c>
      <c r="K94" t="str">
        <f>VLOOKUP(C94,'Process Costs'!$A$1:$D$19,2,0)</f>
        <v>€ 20,00 per hour</v>
      </c>
      <c r="L94" s="13">
        <f>VLOOKUP(C94,'Process Costs'!$A$1:$D$19,3,0)</f>
        <v>480</v>
      </c>
      <c r="M94" t="str">
        <f>VLOOKUP(C94,'Process Costs'!$A$1:$D$19,4,0)</f>
        <v>Per 24 hours</v>
      </c>
      <c r="N94" s="12">
        <f t="shared" si="2"/>
        <v>6.9444444452528842E-3</v>
      </c>
      <c r="O94" s="13">
        <f t="shared" si="3"/>
        <v>3.3333333337213844</v>
      </c>
      <c r="P94" t="str">
        <f>VLOOKUP(C94,'Process Costs'!$A$1:$E$19,5,0)</f>
        <v>COAT</v>
      </c>
    </row>
    <row r="95" spans="1:16" x14ac:dyDescent="0.3">
      <c r="A95" t="s">
        <v>29</v>
      </c>
      <c r="B95" t="s">
        <v>84</v>
      </c>
      <c r="C95" t="s">
        <v>31</v>
      </c>
      <c r="D95" t="s">
        <v>50</v>
      </c>
      <c r="E95" s="11">
        <v>42438.632199074076</v>
      </c>
      <c r="F95" t="s">
        <v>68</v>
      </c>
      <c r="G95" t="s">
        <v>51</v>
      </c>
      <c r="H95" t="s">
        <v>52</v>
      </c>
      <c r="I95" t="s">
        <v>62</v>
      </c>
      <c r="J95" t="s">
        <v>69</v>
      </c>
      <c r="K95" t="str">
        <f>VLOOKUP(C95,'Process Costs'!$A$1:$D$19,2,0)</f>
        <v>€ 20,00 per hour</v>
      </c>
      <c r="L95" s="13">
        <f>VLOOKUP(C95,'Process Costs'!$A$1:$D$19,3,0)</f>
        <v>480</v>
      </c>
      <c r="M95" t="str">
        <f>VLOOKUP(C95,'Process Costs'!$A$1:$D$19,4,0)</f>
        <v>Per 24 hours</v>
      </c>
      <c r="N95" s="12">
        <f t="shared" si="2"/>
        <v>0</v>
      </c>
      <c r="O95" s="13">
        <f t="shared" si="3"/>
        <v>0</v>
      </c>
      <c r="P95" t="str">
        <f>VLOOKUP(C95,'Process Costs'!$A$1:$E$19,5,0)</f>
        <v>COAT</v>
      </c>
    </row>
    <row r="96" spans="1:16" x14ac:dyDescent="0.3">
      <c r="A96" t="s">
        <v>29</v>
      </c>
      <c r="B96" t="s">
        <v>84</v>
      </c>
      <c r="C96" t="s">
        <v>18</v>
      </c>
      <c r="D96" t="s">
        <v>53</v>
      </c>
      <c r="E96" s="11">
        <v>42440.361192129632</v>
      </c>
      <c r="F96" t="s">
        <v>68</v>
      </c>
      <c r="G96" t="s">
        <v>54</v>
      </c>
      <c r="H96" t="s">
        <v>55</v>
      </c>
      <c r="I96" t="s">
        <v>62</v>
      </c>
      <c r="J96" t="s">
        <v>69</v>
      </c>
      <c r="K96" t="str">
        <f>VLOOKUP(C96,'Process Costs'!$A$1:$D$19,2,0)</f>
        <v>€ 0,75 per activity</v>
      </c>
      <c r="L96" s="13">
        <f>VLOOKUP(C96,'Process Costs'!$A$1:$D$19,3,0)</f>
        <v>0.75</v>
      </c>
      <c r="M96" t="str">
        <f>VLOOKUP(C96,'Process Costs'!$A$1:$D$19,4,0)</f>
        <v>Occurrence</v>
      </c>
      <c r="N96" s="12">
        <f t="shared" si="2"/>
        <v>0</v>
      </c>
      <c r="O96" s="13">
        <f t="shared" si="3"/>
        <v>0.75</v>
      </c>
      <c r="P96" t="str">
        <f>VLOOKUP(C96,'Process Costs'!$A$1:$E$19,5,0)</f>
        <v>TEST &amp; SCRAP</v>
      </c>
    </row>
    <row r="97" spans="1:16" x14ac:dyDescent="0.3">
      <c r="A97" t="s">
        <v>29</v>
      </c>
      <c r="B97" t="s">
        <v>84</v>
      </c>
      <c r="C97" t="s">
        <v>20</v>
      </c>
      <c r="D97" t="s">
        <v>59</v>
      </c>
      <c r="E97" s="11">
        <v>42443.381863425922</v>
      </c>
      <c r="F97" t="s">
        <v>68</v>
      </c>
      <c r="G97" t="s">
        <v>54</v>
      </c>
      <c r="H97" t="s">
        <v>55</v>
      </c>
      <c r="I97" t="s">
        <v>62</v>
      </c>
      <c r="J97" t="s">
        <v>69</v>
      </c>
      <c r="K97" t="str">
        <f>VLOOKUP(C97,'Process Costs'!$A$1:$D$19,2,0)</f>
        <v>€ 0,25 per activity</v>
      </c>
      <c r="L97" s="13">
        <f>VLOOKUP(C97,'Process Costs'!$A$1:$D$19,3,0)</f>
        <v>0.25</v>
      </c>
      <c r="M97" t="str">
        <f>VLOOKUP(C97,'Process Costs'!$A$1:$D$19,4,0)</f>
        <v>Occurrence</v>
      </c>
      <c r="N97" s="12">
        <f t="shared" si="2"/>
        <v>0</v>
      </c>
      <c r="O97" s="13">
        <f t="shared" si="3"/>
        <v>0.25</v>
      </c>
      <c r="P97" t="str">
        <f>VLOOKUP(C97,'Process Costs'!$A$1:$E$19,5,0)</f>
        <v>TEST &amp; SCRAP</v>
      </c>
    </row>
    <row r="98" spans="1:16" x14ac:dyDescent="0.3">
      <c r="A98" t="s">
        <v>29</v>
      </c>
      <c r="B98" t="s">
        <v>84</v>
      </c>
      <c r="C98" t="s">
        <v>27</v>
      </c>
      <c r="D98" t="s">
        <v>49</v>
      </c>
      <c r="E98" s="11">
        <v>42443.433252314811</v>
      </c>
      <c r="F98" t="s">
        <v>68</v>
      </c>
      <c r="G98" t="s">
        <v>44</v>
      </c>
      <c r="H98" t="s">
        <v>56</v>
      </c>
      <c r="I98" t="s">
        <v>62</v>
      </c>
      <c r="J98" t="s">
        <v>69</v>
      </c>
      <c r="K98" t="str">
        <f>VLOOKUP(C98,'Process Costs'!$A$1:$D$19,2,0)</f>
        <v>€ 0,10 per phone per 24 h</v>
      </c>
      <c r="L98" s="13">
        <f>VLOOKUP(C98,'Process Costs'!$A$1:$D$19,3,0)</f>
        <v>0.1</v>
      </c>
      <c r="M98" t="str">
        <f>VLOOKUP(C98,'Process Costs'!$A$1:$D$19,4,0)</f>
        <v>Per 24 hours</v>
      </c>
      <c r="N98" s="12">
        <f t="shared" si="2"/>
        <v>13.906608796300134</v>
      </c>
      <c r="O98" s="13">
        <f t="shared" si="3"/>
        <v>1.3906608796300135</v>
      </c>
      <c r="P98" t="str">
        <f>VLOOKUP(C98,'Process Costs'!$A$1:$E$19,5,0)</f>
        <v>STORE</v>
      </c>
    </row>
    <row r="99" spans="1:16" x14ac:dyDescent="0.3">
      <c r="A99" t="s">
        <v>29</v>
      </c>
      <c r="B99" t="s">
        <v>84</v>
      </c>
      <c r="C99" t="s">
        <v>28</v>
      </c>
      <c r="D99" t="s">
        <v>49</v>
      </c>
      <c r="E99" s="11">
        <v>42457.339861111112</v>
      </c>
      <c r="F99" t="s">
        <v>68</v>
      </c>
      <c r="G99" t="s">
        <v>44</v>
      </c>
      <c r="H99" t="s">
        <v>56</v>
      </c>
      <c r="I99" t="s">
        <v>62</v>
      </c>
      <c r="J99" t="s">
        <v>69</v>
      </c>
      <c r="K99" t="str">
        <f>VLOOKUP(C99,'Process Costs'!$A$1:$D$19,2,0)</f>
        <v>€ 0,10 per activity</v>
      </c>
      <c r="L99" s="13">
        <f>VLOOKUP(C99,'Process Costs'!$A$1:$D$19,3,0)</f>
        <v>0.1</v>
      </c>
      <c r="M99" t="str">
        <f>VLOOKUP(C99,'Process Costs'!$A$1:$D$19,4,0)</f>
        <v>Occurrence</v>
      </c>
      <c r="N99" s="12">
        <f t="shared" si="2"/>
        <v>0</v>
      </c>
      <c r="O99" s="13">
        <f t="shared" si="3"/>
        <v>0.1</v>
      </c>
      <c r="P99" t="str">
        <f>VLOOKUP(C99,'Process Costs'!$A$1:$E$19,5,0)</f>
        <v>PICK</v>
      </c>
    </row>
    <row r="100" spans="1:16" x14ac:dyDescent="0.3">
      <c r="A100" t="s">
        <v>29</v>
      </c>
      <c r="B100" t="s">
        <v>84</v>
      </c>
      <c r="C100" t="s">
        <v>29</v>
      </c>
      <c r="D100" t="s">
        <v>49</v>
      </c>
      <c r="E100" s="11">
        <v>42457.479166666664</v>
      </c>
      <c r="F100" t="s">
        <v>68</v>
      </c>
      <c r="G100" t="s">
        <v>44</v>
      </c>
      <c r="H100" t="s">
        <v>57</v>
      </c>
      <c r="I100" t="s">
        <v>62</v>
      </c>
      <c r="J100" t="s">
        <v>69</v>
      </c>
      <c r="K100" t="str">
        <f>VLOOKUP(C100,'Process Costs'!$A$1:$D$19,2,0)</f>
        <v>€ 0,50 per activity</v>
      </c>
      <c r="L100" s="13">
        <f>VLOOKUP(C100,'Process Costs'!$A$1:$D$19,3,0)</f>
        <v>0.5</v>
      </c>
      <c r="M100" t="str">
        <f>VLOOKUP(C100,'Process Costs'!$A$1:$D$19,4,0)</f>
        <v>Occurrence</v>
      </c>
      <c r="N100" s="12">
        <f t="shared" si="2"/>
        <v>0</v>
      </c>
      <c r="O100" s="13">
        <f t="shared" si="3"/>
        <v>0.5</v>
      </c>
      <c r="P100" t="str">
        <f>VLOOKUP(C100,'Process Costs'!$A$1:$E$19,5,0)</f>
        <v>SHIP</v>
      </c>
    </row>
    <row r="101" spans="1:16" x14ac:dyDescent="0.3">
      <c r="A101" t="s">
        <v>29</v>
      </c>
      <c r="B101" t="s">
        <v>88</v>
      </c>
      <c r="C101" t="s">
        <v>4</v>
      </c>
      <c r="D101" t="s">
        <v>42</v>
      </c>
      <c r="E101" s="11">
        <v>42433.552083333336</v>
      </c>
      <c r="F101" t="s">
        <v>78</v>
      </c>
      <c r="G101" t="s">
        <v>44</v>
      </c>
      <c r="H101" t="s">
        <v>45</v>
      </c>
      <c r="I101" t="s">
        <v>46</v>
      </c>
      <c r="J101" t="s">
        <v>47</v>
      </c>
      <c r="K101" t="str">
        <f>VLOOKUP(C101,'Process Costs'!$A$1:$D$19,2,0)</f>
        <v>€ 0,50 per activity</v>
      </c>
      <c r="L101" s="13">
        <f>VLOOKUP(C101,'Process Costs'!$A$1:$D$19,3,0)</f>
        <v>0.5</v>
      </c>
      <c r="M101" t="str">
        <f>VLOOKUP(C101,'Process Costs'!$A$1:$D$19,4,0)</f>
        <v>Occurrence</v>
      </c>
      <c r="N101" s="12">
        <f t="shared" si="2"/>
        <v>0</v>
      </c>
      <c r="O101" s="13">
        <f t="shared" si="3"/>
        <v>0.5</v>
      </c>
      <c r="P101" t="str">
        <f>VLOOKUP(C101,'Process Costs'!$A$1:$E$19,5,0)</f>
        <v>RECEIVE</v>
      </c>
    </row>
    <row r="102" spans="1:16" x14ac:dyDescent="0.3">
      <c r="A102" t="s">
        <v>29</v>
      </c>
      <c r="B102" t="s">
        <v>88</v>
      </c>
      <c r="C102" t="s">
        <v>9</v>
      </c>
      <c r="D102" t="s">
        <v>42</v>
      </c>
      <c r="E102" s="11">
        <v>42433.585416666669</v>
      </c>
      <c r="F102" t="s">
        <v>78</v>
      </c>
      <c r="G102" t="s">
        <v>44</v>
      </c>
      <c r="H102" t="s">
        <v>45</v>
      </c>
      <c r="I102" t="s">
        <v>46</v>
      </c>
      <c r="J102" t="s">
        <v>47</v>
      </c>
      <c r="K102" t="str">
        <f>VLOOKUP(C102,'Process Costs'!$A$1:$D$19,2,0)</f>
        <v>€ 0,50 per activity</v>
      </c>
      <c r="L102" s="13">
        <f>VLOOKUP(C102,'Process Costs'!$A$1:$D$19,3,0)</f>
        <v>0.5</v>
      </c>
      <c r="M102" t="str">
        <f>VLOOKUP(C102,'Process Costs'!$A$1:$D$19,4,0)</f>
        <v>Occurrence</v>
      </c>
      <c r="N102" s="12">
        <f t="shared" si="2"/>
        <v>0</v>
      </c>
      <c r="O102" s="13">
        <f t="shared" si="3"/>
        <v>0.5</v>
      </c>
      <c r="P102" t="str">
        <f>VLOOKUP(C102,'Process Costs'!$A$1:$E$19,5,0)</f>
        <v>CHECK</v>
      </c>
    </row>
    <row r="103" spans="1:16" x14ac:dyDescent="0.3">
      <c r="A103" t="s">
        <v>29</v>
      </c>
      <c r="B103" t="s">
        <v>88</v>
      </c>
      <c r="C103" t="s">
        <v>7</v>
      </c>
      <c r="D103" t="s">
        <v>42</v>
      </c>
      <c r="E103" s="11">
        <v>42433.618750000001</v>
      </c>
      <c r="F103" t="s">
        <v>78</v>
      </c>
      <c r="G103" t="s">
        <v>44</v>
      </c>
      <c r="H103" t="s">
        <v>45</v>
      </c>
      <c r="I103" t="s">
        <v>46</v>
      </c>
      <c r="J103" t="s">
        <v>47</v>
      </c>
      <c r="K103" t="str">
        <f>VLOOKUP(C103,'Process Costs'!$A$1:$D$19,2,0)</f>
        <v>€ 2,00 per activity</v>
      </c>
      <c r="L103" s="13">
        <f>VLOOKUP(C103,'Process Costs'!$A$1:$D$19,3,0)</f>
        <v>2</v>
      </c>
      <c r="M103" t="str">
        <f>VLOOKUP(C103,'Process Costs'!$A$1:$D$19,4,0)</f>
        <v>Occurrence</v>
      </c>
      <c r="N103" s="12">
        <f t="shared" si="2"/>
        <v>0</v>
      </c>
      <c r="O103" s="13">
        <f t="shared" si="3"/>
        <v>2</v>
      </c>
      <c r="P103" t="str">
        <f>VLOOKUP(C103,'Process Costs'!$A$1:$E$19,5,0)</f>
        <v>CHECK</v>
      </c>
    </row>
    <row r="104" spans="1:16" x14ac:dyDescent="0.3">
      <c r="A104" t="s">
        <v>29</v>
      </c>
      <c r="B104" t="s">
        <v>88</v>
      </c>
      <c r="C104" t="s">
        <v>11</v>
      </c>
      <c r="D104" t="s">
        <v>42</v>
      </c>
      <c r="E104" s="11">
        <v>42433.707638888889</v>
      </c>
      <c r="F104" t="s">
        <v>78</v>
      </c>
      <c r="G104" t="s">
        <v>44</v>
      </c>
      <c r="H104" t="s">
        <v>48</v>
      </c>
      <c r="I104" t="s">
        <v>46</v>
      </c>
      <c r="J104" t="s">
        <v>47</v>
      </c>
      <c r="K104" t="str">
        <f>VLOOKUP(C104,'Process Costs'!$A$1:$D$19,2,0)</f>
        <v>€ 0,10 per phone per 24 h</v>
      </c>
      <c r="L104" s="13">
        <f>VLOOKUP(C104,'Process Costs'!$A$1:$D$19,3,0)</f>
        <v>0.1</v>
      </c>
      <c r="M104" t="str">
        <f>VLOOKUP(C104,'Process Costs'!$A$1:$D$19,4,0)</f>
        <v>Per 24 hours</v>
      </c>
      <c r="N104" s="12">
        <f t="shared" si="2"/>
        <v>5.7455555555570754</v>
      </c>
      <c r="O104" s="13">
        <f t="shared" si="3"/>
        <v>0.57455555555570759</v>
      </c>
      <c r="P104" t="str">
        <f>VLOOKUP(C104,'Process Costs'!$A$1:$E$19,5,0)</f>
        <v>STORE</v>
      </c>
    </row>
    <row r="105" spans="1:16" x14ac:dyDescent="0.3">
      <c r="A105" t="s">
        <v>29</v>
      </c>
      <c r="B105" t="s">
        <v>88</v>
      </c>
      <c r="C105" t="s">
        <v>14</v>
      </c>
      <c r="D105" t="s">
        <v>49</v>
      </c>
      <c r="E105" s="11">
        <v>42439.453194444446</v>
      </c>
      <c r="F105" t="s">
        <v>78</v>
      </c>
      <c r="G105" t="s">
        <v>44</v>
      </c>
      <c r="H105" t="s">
        <v>48</v>
      </c>
      <c r="I105" t="s">
        <v>46</v>
      </c>
      <c r="J105" t="s">
        <v>47</v>
      </c>
      <c r="K105" t="str">
        <f>VLOOKUP(C105,'Process Costs'!$A$1:$D$19,2,0)</f>
        <v>€ 0,10 per activity</v>
      </c>
      <c r="L105" s="13">
        <f>VLOOKUP(C105,'Process Costs'!$A$1:$D$19,3,0)</f>
        <v>0.1</v>
      </c>
      <c r="M105" t="str">
        <f>VLOOKUP(C105,'Process Costs'!$A$1:$D$19,4,0)</f>
        <v>Occurrence</v>
      </c>
      <c r="N105" s="12">
        <f t="shared" si="2"/>
        <v>0</v>
      </c>
      <c r="O105" s="13">
        <f t="shared" si="3"/>
        <v>0.1</v>
      </c>
      <c r="P105" t="str">
        <f>VLOOKUP(C105,'Process Costs'!$A$1:$E$19,5,0)</f>
        <v>PICK</v>
      </c>
    </row>
    <row r="106" spans="1:16" x14ac:dyDescent="0.3">
      <c r="A106" t="s">
        <v>29</v>
      </c>
      <c r="B106" t="s">
        <v>88</v>
      </c>
      <c r="C106" t="s">
        <v>30</v>
      </c>
      <c r="D106" t="s">
        <v>50</v>
      </c>
      <c r="E106" s="11">
        <v>42439.544699074075</v>
      </c>
      <c r="F106" t="s">
        <v>78</v>
      </c>
      <c r="G106" t="s">
        <v>51</v>
      </c>
      <c r="H106" t="s">
        <v>52</v>
      </c>
      <c r="I106" t="s">
        <v>46</v>
      </c>
      <c r="J106" t="s">
        <v>47</v>
      </c>
      <c r="K106" t="str">
        <f>VLOOKUP(C106,'Process Costs'!$A$1:$D$19,2,0)</f>
        <v>€ 20,00 per hour</v>
      </c>
      <c r="L106" s="13">
        <f>VLOOKUP(C106,'Process Costs'!$A$1:$D$19,3,0)</f>
        <v>480</v>
      </c>
      <c r="M106" t="str">
        <f>VLOOKUP(C106,'Process Costs'!$A$1:$D$19,4,0)</f>
        <v>Per 24 hours</v>
      </c>
      <c r="N106" s="12">
        <f t="shared" si="2"/>
        <v>8.333333331393078E-3</v>
      </c>
      <c r="O106" s="13">
        <f t="shared" si="3"/>
        <v>3.9999999990686774</v>
      </c>
      <c r="P106" t="str">
        <f>VLOOKUP(C106,'Process Costs'!$A$1:$E$19,5,0)</f>
        <v>COAT</v>
      </c>
    </row>
    <row r="107" spans="1:16" x14ac:dyDescent="0.3">
      <c r="A107" t="s">
        <v>29</v>
      </c>
      <c r="B107" t="s">
        <v>88</v>
      </c>
      <c r="C107" t="s">
        <v>31</v>
      </c>
      <c r="D107" t="s">
        <v>50</v>
      </c>
      <c r="E107" s="11">
        <v>42439.553032407406</v>
      </c>
      <c r="F107" t="s">
        <v>78</v>
      </c>
      <c r="G107" t="s">
        <v>51</v>
      </c>
      <c r="H107" t="s">
        <v>52</v>
      </c>
      <c r="I107" t="s">
        <v>46</v>
      </c>
      <c r="J107" t="s">
        <v>47</v>
      </c>
      <c r="K107" t="str">
        <f>VLOOKUP(C107,'Process Costs'!$A$1:$D$19,2,0)</f>
        <v>€ 20,00 per hour</v>
      </c>
      <c r="L107" s="13">
        <f>VLOOKUP(C107,'Process Costs'!$A$1:$D$19,3,0)</f>
        <v>480</v>
      </c>
      <c r="M107" t="str">
        <f>VLOOKUP(C107,'Process Costs'!$A$1:$D$19,4,0)</f>
        <v>Per 24 hours</v>
      </c>
      <c r="N107" s="12">
        <f t="shared" si="2"/>
        <v>0</v>
      </c>
      <c r="O107" s="13">
        <f t="shared" si="3"/>
        <v>0</v>
      </c>
      <c r="P107" t="str">
        <f>VLOOKUP(C107,'Process Costs'!$A$1:$E$19,5,0)</f>
        <v>COAT</v>
      </c>
    </row>
    <row r="108" spans="1:16" x14ac:dyDescent="0.3">
      <c r="A108" t="s">
        <v>29</v>
      </c>
      <c r="B108" t="s">
        <v>88</v>
      </c>
      <c r="C108" t="s">
        <v>18</v>
      </c>
      <c r="D108" t="s">
        <v>53</v>
      </c>
      <c r="E108" s="11">
        <v>42440.636365740742</v>
      </c>
      <c r="F108" t="s">
        <v>78</v>
      </c>
      <c r="G108" t="s">
        <v>54</v>
      </c>
      <c r="H108" t="s">
        <v>55</v>
      </c>
      <c r="I108" t="s">
        <v>46</v>
      </c>
      <c r="J108" t="s">
        <v>47</v>
      </c>
      <c r="K108" t="str">
        <f>VLOOKUP(C108,'Process Costs'!$A$1:$D$19,2,0)</f>
        <v>€ 0,75 per activity</v>
      </c>
      <c r="L108" s="13">
        <f>VLOOKUP(C108,'Process Costs'!$A$1:$D$19,3,0)</f>
        <v>0.75</v>
      </c>
      <c r="M108" t="str">
        <f>VLOOKUP(C108,'Process Costs'!$A$1:$D$19,4,0)</f>
        <v>Occurrence</v>
      </c>
      <c r="N108" s="12">
        <f t="shared" si="2"/>
        <v>0</v>
      </c>
      <c r="O108" s="13">
        <f t="shared" si="3"/>
        <v>0.75</v>
      </c>
      <c r="P108" t="str">
        <f>VLOOKUP(C108,'Process Costs'!$A$1:$E$19,5,0)</f>
        <v>TEST &amp; SCRAP</v>
      </c>
    </row>
    <row r="109" spans="1:16" x14ac:dyDescent="0.3">
      <c r="A109" t="s">
        <v>29</v>
      </c>
      <c r="B109" t="s">
        <v>88</v>
      </c>
      <c r="C109" t="s">
        <v>20</v>
      </c>
      <c r="D109" t="s">
        <v>59</v>
      </c>
      <c r="E109" s="11">
        <v>42443.479421296295</v>
      </c>
      <c r="F109" t="s">
        <v>78</v>
      </c>
      <c r="G109" t="s">
        <v>54</v>
      </c>
      <c r="H109" t="s">
        <v>55</v>
      </c>
      <c r="I109" t="s">
        <v>46</v>
      </c>
      <c r="J109" t="s">
        <v>47</v>
      </c>
      <c r="K109" t="str">
        <f>VLOOKUP(C109,'Process Costs'!$A$1:$D$19,2,0)</f>
        <v>€ 0,25 per activity</v>
      </c>
      <c r="L109" s="13">
        <f>VLOOKUP(C109,'Process Costs'!$A$1:$D$19,3,0)</f>
        <v>0.25</v>
      </c>
      <c r="M109" t="str">
        <f>VLOOKUP(C109,'Process Costs'!$A$1:$D$19,4,0)</f>
        <v>Occurrence</v>
      </c>
      <c r="N109" s="12">
        <f t="shared" si="2"/>
        <v>0</v>
      </c>
      <c r="O109" s="13">
        <f t="shared" si="3"/>
        <v>0.25</v>
      </c>
      <c r="P109" t="str">
        <f>VLOOKUP(C109,'Process Costs'!$A$1:$E$19,5,0)</f>
        <v>TEST &amp; SCRAP</v>
      </c>
    </row>
    <row r="110" spans="1:16" x14ac:dyDescent="0.3">
      <c r="A110" t="s">
        <v>29</v>
      </c>
      <c r="B110" t="s">
        <v>88</v>
      </c>
      <c r="C110" t="s">
        <v>22</v>
      </c>
      <c r="D110" t="s">
        <v>59</v>
      </c>
      <c r="E110" s="11">
        <v>42443.687754629631</v>
      </c>
      <c r="F110" t="s">
        <v>78</v>
      </c>
      <c r="G110" t="s">
        <v>54</v>
      </c>
      <c r="H110" t="s">
        <v>55</v>
      </c>
      <c r="I110" t="s">
        <v>46</v>
      </c>
      <c r="J110" t="s">
        <v>47</v>
      </c>
      <c r="K110" t="str">
        <f>VLOOKUP(C110,'Process Costs'!$A$1:$D$19,2,0)</f>
        <v>€ 2,50 per activity</v>
      </c>
      <c r="L110" s="13">
        <f>VLOOKUP(C110,'Process Costs'!$A$1:$D$19,3,0)</f>
        <v>2.5</v>
      </c>
      <c r="M110" t="str">
        <f>VLOOKUP(C110,'Process Costs'!$A$1:$D$19,4,0)</f>
        <v>Occurrence</v>
      </c>
      <c r="N110" s="12">
        <f t="shared" si="2"/>
        <v>0</v>
      </c>
      <c r="O110" s="13">
        <f t="shared" si="3"/>
        <v>2.5</v>
      </c>
      <c r="P110" t="str">
        <f>VLOOKUP(C110,'Process Costs'!$A$1:$E$19,5,0)</f>
        <v>TEST &amp; SCRAP</v>
      </c>
    </row>
    <row r="111" spans="1:16" x14ac:dyDescent="0.3">
      <c r="A111" t="s">
        <v>29</v>
      </c>
      <c r="B111" t="s">
        <v>88</v>
      </c>
      <c r="C111" t="s">
        <v>27</v>
      </c>
      <c r="D111" t="s">
        <v>49</v>
      </c>
      <c r="E111" s="11">
        <v>42443.740023148152</v>
      </c>
      <c r="F111" t="s">
        <v>78</v>
      </c>
      <c r="G111" t="s">
        <v>44</v>
      </c>
      <c r="H111" t="s">
        <v>56</v>
      </c>
      <c r="I111" t="s">
        <v>46</v>
      </c>
      <c r="J111" t="s">
        <v>47</v>
      </c>
      <c r="K111" t="str">
        <f>VLOOKUP(C111,'Process Costs'!$A$1:$D$19,2,0)</f>
        <v>€ 0,10 per phone per 24 h</v>
      </c>
      <c r="L111" s="13">
        <f>VLOOKUP(C111,'Process Costs'!$A$1:$D$19,3,0)</f>
        <v>0.1</v>
      </c>
      <c r="M111" t="str">
        <f>VLOOKUP(C111,'Process Costs'!$A$1:$D$19,4,0)</f>
        <v>Per 24 hours</v>
      </c>
      <c r="N111" s="12">
        <f t="shared" si="2"/>
        <v>14.687337962961465</v>
      </c>
      <c r="O111" s="13">
        <f t="shared" si="3"/>
        <v>1.4687337962961466</v>
      </c>
      <c r="P111" t="str">
        <f>VLOOKUP(C111,'Process Costs'!$A$1:$E$19,5,0)</f>
        <v>STORE</v>
      </c>
    </row>
    <row r="112" spans="1:16" x14ac:dyDescent="0.3">
      <c r="A112" t="s">
        <v>29</v>
      </c>
      <c r="B112" t="s">
        <v>88</v>
      </c>
      <c r="C112" t="s">
        <v>28</v>
      </c>
      <c r="D112" t="s">
        <v>49</v>
      </c>
      <c r="E112" s="11">
        <v>42458.427361111113</v>
      </c>
      <c r="F112" t="s">
        <v>78</v>
      </c>
      <c r="G112" t="s">
        <v>44</v>
      </c>
      <c r="H112" t="s">
        <v>56</v>
      </c>
      <c r="I112" t="s">
        <v>46</v>
      </c>
      <c r="J112" t="s">
        <v>47</v>
      </c>
      <c r="K112" t="str">
        <f>VLOOKUP(C112,'Process Costs'!$A$1:$D$19,2,0)</f>
        <v>€ 0,10 per activity</v>
      </c>
      <c r="L112" s="13">
        <f>VLOOKUP(C112,'Process Costs'!$A$1:$D$19,3,0)</f>
        <v>0.1</v>
      </c>
      <c r="M112" t="str">
        <f>VLOOKUP(C112,'Process Costs'!$A$1:$D$19,4,0)</f>
        <v>Occurrence</v>
      </c>
      <c r="N112" s="12">
        <f t="shared" si="2"/>
        <v>0</v>
      </c>
      <c r="O112" s="13">
        <f t="shared" si="3"/>
        <v>0.1</v>
      </c>
      <c r="P112" t="str">
        <f>VLOOKUP(C112,'Process Costs'!$A$1:$E$19,5,0)</f>
        <v>PICK</v>
      </c>
    </row>
    <row r="113" spans="1:16" x14ac:dyDescent="0.3">
      <c r="A113" t="s">
        <v>29</v>
      </c>
      <c r="B113" t="s">
        <v>88</v>
      </c>
      <c r="C113" t="s">
        <v>29</v>
      </c>
      <c r="D113" t="s">
        <v>49</v>
      </c>
      <c r="E113" s="11">
        <v>42458.579861111109</v>
      </c>
      <c r="F113" t="s">
        <v>78</v>
      </c>
      <c r="G113" t="s">
        <v>44</v>
      </c>
      <c r="H113" t="s">
        <v>57</v>
      </c>
      <c r="I113" t="s">
        <v>46</v>
      </c>
      <c r="J113" t="s">
        <v>47</v>
      </c>
      <c r="K113" t="str">
        <f>VLOOKUP(C113,'Process Costs'!$A$1:$D$19,2,0)</f>
        <v>€ 0,50 per activity</v>
      </c>
      <c r="L113" s="13">
        <f>VLOOKUP(C113,'Process Costs'!$A$1:$D$19,3,0)</f>
        <v>0.5</v>
      </c>
      <c r="M113" t="str">
        <f>VLOOKUP(C113,'Process Costs'!$A$1:$D$19,4,0)</f>
        <v>Occurrence</v>
      </c>
      <c r="N113" s="12">
        <f t="shared" si="2"/>
        <v>0</v>
      </c>
      <c r="O113" s="13">
        <f t="shared" si="3"/>
        <v>0.5</v>
      </c>
      <c r="P113" t="str">
        <f>VLOOKUP(C113,'Process Costs'!$A$1:$E$19,5,0)</f>
        <v>SHIP</v>
      </c>
    </row>
    <row r="114" spans="1:16" x14ac:dyDescent="0.3">
      <c r="A114" t="s">
        <v>29</v>
      </c>
      <c r="B114" t="s">
        <v>89</v>
      </c>
      <c r="C114" t="s">
        <v>4</v>
      </c>
      <c r="D114" t="s">
        <v>42</v>
      </c>
      <c r="E114" s="11">
        <v>42433.654166666667</v>
      </c>
      <c r="F114" t="s">
        <v>81</v>
      </c>
      <c r="G114" t="s">
        <v>44</v>
      </c>
      <c r="H114" t="s">
        <v>45</v>
      </c>
      <c r="I114" t="s">
        <v>62</v>
      </c>
      <c r="J114" t="s">
        <v>63</v>
      </c>
      <c r="K114" t="str">
        <f>VLOOKUP(C114,'Process Costs'!$A$1:$D$19,2,0)</f>
        <v>€ 0,50 per activity</v>
      </c>
      <c r="L114" s="13">
        <f>VLOOKUP(C114,'Process Costs'!$A$1:$D$19,3,0)</f>
        <v>0.5</v>
      </c>
      <c r="M114" t="str">
        <f>VLOOKUP(C114,'Process Costs'!$A$1:$D$19,4,0)</f>
        <v>Occurrence</v>
      </c>
      <c r="N114" s="12">
        <f t="shared" si="2"/>
        <v>0</v>
      </c>
      <c r="O114" s="13">
        <f t="shared" si="3"/>
        <v>0.5</v>
      </c>
      <c r="P114" t="str">
        <f>VLOOKUP(C114,'Process Costs'!$A$1:$E$19,5,0)</f>
        <v>RECEIVE</v>
      </c>
    </row>
    <row r="115" spans="1:16" x14ac:dyDescent="0.3">
      <c r="A115" t="s">
        <v>29</v>
      </c>
      <c r="B115" t="s">
        <v>89</v>
      </c>
      <c r="C115" t="s">
        <v>9</v>
      </c>
      <c r="D115" t="s">
        <v>42</v>
      </c>
      <c r="E115" s="11">
        <v>42433.684166666666</v>
      </c>
      <c r="F115" t="s">
        <v>81</v>
      </c>
      <c r="G115" t="s">
        <v>44</v>
      </c>
      <c r="H115" t="s">
        <v>45</v>
      </c>
      <c r="I115" t="s">
        <v>62</v>
      </c>
      <c r="J115" t="s">
        <v>63</v>
      </c>
      <c r="K115" t="str">
        <f>VLOOKUP(C115,'Process Costs'!$A$1:$D$19,2,0)</f>
        <v>€ 0,50 per activity</v>
      </c>
      <c r="L115" s="13">
        <f>VLOOKUP(C115,'Process Costs'!$A$1:$D$19,3,0)</f>
        <v>0.5</v>
      </c>
      <c r="M115" t="str">
        <f>VLOOKUP(C115,'Process Costs'!$A$1:$D$19,4,0)</f>
        <v>Occurrence</v>
      </c>
      <c r="N115" s="12">
        <f t="shared" si="2"/>
        <v>0</v>
      </c>
      <c r="O115" s="13">
        <f t="shared" si="3"/>
        <v>0.5</v>
      </c>
      <c r="P115" t="str">
        <f>VLOOKUP(C115,'Process Costs'!$A$1:$E$19,5,0)</f>
        <v>CHECK</v>
      </c>
    </row>
    <row r="116" spans="1:16" x14ac:dyDescent="0.3">
      <c r="A116" t="s">
        <v>29</v>
      </c>
      <c r="B116" t="s">
        <v>89</v>
      </c>
      <c r="C116" t="s">
        <v>7</v>
      </c>
      <c r="D116" t="s">
        <v>42</v>
      </c>
      <c r="E116" s="11">
        <v>42433.686944444446</v>
      </c>
      <c r="F116" t="s">
        <v>81</v>
      </c>
      <c r="G116" t="s">
        <v>44</v>
      </c>
      <c r="H116" t="s">
        <v>45</v>
      </c>
      <c r="I116" t="s">
        <v>62</v>
      </c>
      <c r="J116" t="s">
        <v>63</v>
      </c>
      <c r="K116" t="str">
        <f>VLOOKUP(C116,'Process Costs'!$A$1:$D$19,2,0)</f>
        <v>€ 2,00 per activity</v>
      </c>
      <c r="L116" s="13">
        <f>VLOOKUP(C116,'Process Costs'!$A$1:$D$19,3,0)</f>
        <v>2</v>
      </c>
      <c r="M116" t="str">
        <f>VLOOKUP(C116,'Process Costs'!$A$1:$D$19,4,0)</f>
        <v>Occurrence</v>
      </c>
      <c r="N116" s="12">
        <f t="shared" si="2"/>
        <v>0</v>
      </c>
      <c r="O116" s="13">
        <f t="shared" si="3"/>
        <v>2</v>
      </c>
      <c r="P116" t="str">
        <f>VLOOKUP(C116,'Process Costs'!$A$1:$E$19,5,0)</f>
        <v>CHECK</v>
      </c>
    </row>
    <row r="117" spans="1:16" x14ac:dyDescent="0.3">
      <c r="A117" t="s">
        <v>29</v>
      </c>
      <c r="B117" t="s">
        <v>89</v>
      </c>
      <c r="C117" t="s">
        <v>11</v>
      </c>
      <c r="D117" t="s">
        <v>42</v>
      </c>
      <c r="E117" s="11">
        <v>42433.714166666665</v>
      </c>
      <c r="F117" t="s">
        <v>81</v>
      </c>
      <c r="G117" t="s">
        <v>44</v>
      </c>
      <c r="H117" t="s">
        <v>48</v>
      </c>
      <c r="I117" t="s">
        <v>62</v>
      </c>
      <c r="J117" t="s">
        <v>63</v>
      </c>
      <c r="K117" t="str">
        <f>VLOOKUP(C117,'Process Costs'!$A$1:$D$19,2,0)</f>
        <v>€ 0,10 per phone per 24 h</v>
      </c>
      <c r="L117" s="13">
        <f>VLOOKUP(C117,'Process Costs'!$A$1:$D$19,3,0)</f>
        <v>0.1</v>
      </c>
      <c r="M117" t="str">
        <f>VLOOKUP(C117,'Process Costs'!$A$1:$D$19,4,0)</f>
        <v>Per 24 hours</v>
      </c>
      <c r="N117" s="12">
        <f t="shared" si="2"/>
        <v>7.0299999999988358</v>
      </c>
      <c r="O117" s="13">
        <f t="shared" si="3"/>
        <v>0.70299999999988361</v>
      </c>
      <c r="P117" t="str">
        <f>VLOOKUP(C117,'Process Costs'!$A$1:$E$19,5,0)</f>
        <v>STORE</v>
      </c>
    </row>
    <row r="118" spans="1:16" x14ac:dyDescent="0.3">
      <c r="A118" t="s">
        <v>29</v>
      </c>
      <c r="B118" t="s">
        <v>89</v>
      </c>
      <c r="C118" t="s">
        <v>14</v>
      </c>
      <c r="D118" t="s">
        <v>49</v>
      </c>
      <c r="E118" s="11">
        <v>42440.744166666664</v>
      </c>
      <c r="F118" t="s">
        <v>81</v>
      </c>
      <c r="G118" t="s">
        <v>44</v>
      </c>
      <c r="H118" t="s">
        <v>48</v>
      </c>
      <c r="I118" t="s">
        <v>62</v>
      </c>
      <c r="J118" t="s">
        <v>63</v>
      </c>
      <c r="K118" t="str">
        <f>VLOOKUP(C118,'Process Costs'!$A$1:$D$19,2,0)</f>
        <v>€ 0,10 per activity</v>
      </c>
      <c r="L118" s="13">
        <f>VLOOKUP(C118,'Process Costs'!$A$1:$D$19,3,0)</f>
        <v>0.1</v>
      </c>
      <c r="M118" t="str">
        <f>VLOOKUP(C118,'Process Costs'!$A$1:$D$19,4,0)</f>
        <v>Occurrence</v>
      </c>
      <c r="N118" s="12">
        <f t="shared" si="2"/>
        <v>0</v>
      </c>
      <c r="O118" s="13">
        <f t="shared" si="3"/>
        <v>0.1</v>
      </c>
      <c r="P118" t="str">
        <f>VLOOKUP(C118,'Process Costs'!$A$1:$E$19,5,0)</f>
        <v>PICK</v>
      </c>
    </row>
    <row r="119" spans="1:16" x14ac:dyDescent="0.3">
      <c r="A119" t="s">
        <v>29</v>
      </c>
      <c r="B119" t="s">
        <v>89</v>
      </c>
      <c r="C119" t="s">
        <v>30</v>
      </c>
      <c r="D119" t="s">
        <v>50</v>
      </c>
      <c r="E119" s="11">
        <v>42443.3356712963</v>
      </c>
      <c r="F119" t="s">
        <v>81</v>
      </c>
      <c r="G119" t="s">
        <v>51</v>
      </c>
      <c r="H119" t="s">
        <v>52</v>
      </c>
      <c r="I119" t="s">
        <v>62</v>
      </c>
      <c r="J119" t="s">
        <v>63</v>
      </c>
      <c r="K119" t="str">
        <f>VLOOKUP(C119,'Process Costs'!$A$1:$D$19,2,0)</f>
        <v>€ 20,00 per hour</v>
      </c>
      <c r="L119" s="13">
        <f>VLOOKUP(C119,'Process Costs'!$A$1:$D$19,3,0)</f>
        <v>480</v>
      </c>
      <c r="M119" t="str">
        <f>VLOOKUP(C119,'Process Costs'!$A$1:$D$19,4,0)</f>
        <v>Per 24 hours</v>
      </c>
      <c r="N119" s="12">
        <f t="shared" si="2"/>
        <v>1.2499999997089617E-2</v>
      </c>
      <c r="O119" s="13">
        <f t="shared" si="3"/>
        <v>5.9999999986030161</v>
      </c>
      <c r="P119" t="str">
        <f>VLOOKUP(C119,'Process Costs'!$A$1:$E$19,5,0)</f>
        <v>COAT</v>
      </c>
    </row>
    <row r="120" spans="1:16" x14ac:dyDescent="0.3">
      <c r="A120" t="s">
        <v>29</v>
      </c>
      <c r="B120" t="s">
        <v>89</v>
      </c>
      <c r="C120" t="s">
        <v>31</v>
      </c>
      <c r="D120" t="s">
        <v>50</v>
      </c>
      <c r="E120" s="11">
        <v>42443.348171296297</v>
      </c>
      <c r="F120" t="s">
        <v>81</v>
      </c>
      <c r="G120" t="s">
        <v>51</v>
      </c>
      <c r="H120" t="s">
        <v>52</v>
      </c>
      <c r="I120" t="s">
        <v>62</v>
      </c>
      <c r="J120" t="s">
        <v>63</v>
      </c>
      <c r="K120" t="str">
        <f>VLOOKUP(C120,'Process Costs'!$A$1:$D$19,2,0)</f>
        <v>€ 20,00 per hour</v>
      </c>
      <c r="L120" s="13">
        <f>VLOOKUP(C120,'Process Costs'!$A$1:$D$19,3,0)</f>
        <v>480</v>
      </c>
      <c r="M120" t="str">
        <f>VLOOKUP(C120,'Process Costs'!$A$1:$D$19,4,0)</f>
        <v>Per 24 hours</v>
      </c>
      <c r="N120" s="12">
        <f t="shared" si="2"/>
        <v>0</v>
      </c>
      <c r="O120" s="13">
        <f t="shared" si="3"/>
        <v>0</v>
      </c>
      <c r="P120" t="str">
        <f>VLOOKUP(C120,'Process Costs'!$A$1:$E$19,5,0)</f>
        <v>COAT</v>
      </c>
    </row>
    <row r="121" spans="1:16" x14ac:dyDescent="0.3">
      <c r="A121" t="s">
        <v>29</v>
      </c>
      <c r="B121" t="s">
        <v>89</v>
      </c>
      <c r="C121" t="s">
        <v>18</v>
      </c>
      <c r="D121" t="s">
        <v>53</v>
      </c>
      <c r="E121" s="11">
        <v>42444.702164351853</v>
      </c>
      <c r="F121" t="s">
        <v>81</v>
      </c>
      <c r="G121" t="s">
        <v>54</v>
      </c>
      <c r="H121" t="s">
        <v>55</v>
      </c>
      <c r="I121" t="s">
        <v>62</v>
      </c>
      <c r="J121" t="s">
        <v>63</v>
      </c>
      <c r="K121" t="str">
        <f>VLOOKUP(C121,'Process Costs'!$A$1:$D$19,2,0)</f>
        <v>€ 0,75 per activity</v>
      </c>
      <c r="L121" s="13">
        <f>VLOOKUP(C121,'Process Costs'!$A$1:$D$19,3,0)</f>
        <v>0.75</v>
      </c>
      <c r="M121" t="str">
        <f>VLOOKUP(C121,'Process Costs'!$A$1:$D$19,4,0)</f>
        <v>Occurrence</v>
      </c>
      <c r="N121" s="12">
        <f t="shared" si="2"/>
        <v>0</v>
      </c>
      <c r="O121" s="13">
        <f t="shared" si="3"/>
        <v>0.75</v>
      </c>
      <c r="P121" t="str">
        <f>VLOOKUP(C121,'Process Costs'!$A$1:$E$19,5,0)</f>
        <v>TEST &amp; SCRAP</v>
      </c>
    </row>
    <row r="122" spans="1:16" x14ac:dyDescent="0.3">
      <c r="A122" t="s">
        <v>29</v>
      </c>
      <c r="B122" t="s">
        <v>89</v>
      </c>
      <c r="C122" t="s">
        <v>20</v>
      </c>
      <c r="D122" t="s">
        <v>59</v>
      </c>
      <c r="E122" s="11">
        <v>42445.431168981479</v>
      </c>
      <c r="F122" t="s">
        <v>81</v>
      </c>
      <c r="G122" t="s">
        <v>54</v>
      </c>
      <c r="H122" t="s">
        <v>55</v>
      </c>
      <c r="I122" t="s">
        <v>62</v>
      </c>
      <c r="J122" t="s">
        <v>63</v>
      </c>
      <c r="K122" t="str">
        <f>VLOOKUP(C122,'Process Costs'!$A$1:$D$19,2,0)</f>
        <v>€ 0,25 per activity</v>
      </c>
      <c r="L122" s="13">
        <f>VLOOKUP(C122,'Process Costs'!$A$1:$D$19,3,0)</f>
        <v>0.25</v>
      </c>
      <c r="M122" t="str">
        <f>VLOOKUP(C122,'Process Costs'!$A$1:$D$19,4,0)</f>
        <v>Occurrence</v>
      </c>
      <c r="N122" s="12">
        <f t="shared" si="2"/>
        <v>0</v>
      </c>
      <c r="O122" s="13">
        <f t="shared" si="3"/>
        <v>0.25</v>
      </c>
      <c r="P122" t="str">
        <f>VLOOKUP(C122,'Process Costs'!$A$1:$E$19,5,0)</f>
        <v>TEST &amp; SCRAP</v>
      </c>
    </row>
    <row r="123" spans="1:16" x14ac:dyDescent="0.3">
      <c r="A123" t="s">
        <v>29</v>
      </c>
      <c r="B123" t="s">
        <v>89</v>
      </c>
      <c r="C123" t="s">
        <v>27</v>
      </c>
      <c r="D123" t="s">
        <v>49</v>
      </c>
      <c r="E123" s="11">
        <v>42445.645833333336</v>
      </c>
      <c r="F123" t="s">
        <v>81</v>
      </c>
      <c r="G123" t="s">
        <v>44</v>
      </c>
      <c r="H123" t="s">
        <v>56</v>
      </c>
      <c r="I123" t="s">
        <v>62</v>
      </c>
      <c r="J123" t="s">
        <v>63</v>
      </c>
      <c r="K123" t="str">
        <f>VLOOKUP(C123,'Process Costs'!$A$1:$D$19,2,0)</f>
        <v>€ 0,10 per phone per 24 h</v>
      </c>
      <c r="L123" s="13">
        <f>VLOOKUP(C123,'Process Costs'!$A$1:$D$19,3,0)</f>
        <v>0.1</v>
      </c>
      <c r="M123" t="str">
        <f>VLOOKUP(C123,'Process Costs'!$A$1:$D$19,4,0)</f>
        <v>Per 24 hours</v>
      </c>
      <c r="N123" s="12">
        <f t="shared" si="2"/>
        <v>6</v>
      </c>
      <c r="O123" s="13">
        <f t="shared" si="3"/>
        <v>0.60000000000000009</v>
      </c>
      <c r="P123" t="str">
        <f>VLOOKUP(C123,'Process Costs'!$A$1:$E$19,5,0)</f>
        <v>STORE</v>
      </c>
    </row>
    <row r="124" spans="1:16" x14ac:dyDescent="0.3">
      <c r="A124" t="s">
        <v>29</v>
      </c>
      <c r="B124" t="s">
        <v>89</v>
      </c>
      <c r="C124" t="s">
        <v>28</v>
      </c>
      <c r="D124" t="s">
        <v>49</v>
      </c>
      <c r="E124" s="11">
        <v>42451.645833333336</v>
      </c>
      <c r="F124" t="s">
        <v>81</v>
      </c>
      <c r="G124" t="s">
        <v>44</v>
      </c>
      <c r="H124" t="s">
        <v>56</v>
      </c>
      <c r="I124" t="s">
        <v>62</v>
      </c>
      <c r="J124" t="s">
        <v>63</v>
      </c>
      <c r="K124" t="str">
        <f>VLOOKUP(C124,'Process Costs'!$A$1:$D$19,2,0)</f>
        <v>€ 0,10 per activity</v>
      </c>
      <c r="L124" s="13">
        <f>VLOOKUP(C124,'Process Costs'!$A$1:$D$19,3,0)</f>
        <v>0.1</v>
      </c>
      <c r="M124" t="str">
        <f>VLOOKUP(C124,'Process Costs'!$A$1:$D$19,4,0)</f>
        <v>Occurrence</v>
      </c>
      <c r="N124" s="12">
        <f t="shared" si="2"/>
        <v>0</v>
      </c>
      <c r="O124" s="13">
        <f t="shared" si="3"/>
        <v>0.1</v>
      </c>
      <c r="P124" t="str">
        <f>VLOOKUP(C124,'Process Costs'!$A$1:$E$19,5,0)</f>
        <v>PICK</v>
      </c>
    </row>
    <row r="125" spans="1:16" x14ac:dyDescent="0.3">
      <c r="A125" t="s">
        <v>29</v>
      </c>
      <c r="B125" t="s">
        <v>89</v>
      </c>
      <c r="C125" t="s">
        <v>27</v>
      </c>
      <c r="D125" t="s">
        <v>49</v>
      </c>
      <c r="E125" s="11">
        <v>42452.395833333336</v>
      </c>
      <c r="F125" t="s">
        <v>81</v>
      </c>
      <c r="G125" t="s">
        <v>44</v>
      </c>
      <c r="H125" t="s">
        <v>56</v>
      </c>
      <c r="I125" t="s">
        <v>62</v>
      </c>
      <c r="J125" t="s">
        <v>63</v>
      </c>
      <c r="K125" t="str">
        <f>VLOOKUP(C125,'Process Costs'!$A$1:$D$19,2,0)</f>
        <v>€ 0,10 per phone per 24 h</v>
      </c>
      <c r="L125" s="13">
        <f>VLOOKUP(C125,'Process Costs'!$A$1:$D$19,3,0)</f>
        <v>0.1</v>
      </c>
      <c r="M125" t="str">
        <f>VLOOKUP(C125,'Process Costs'!$A$1:$D$19,4,0)</f>
        <v>Per 24 hours</v>
      </c>
      <c r="N125" s="12">
        <f t="shared" si="2"/>
        <v>1.9951388888875954</v>
      </c>
      <c r="O125" s="13">
        <f t="shared" si="3"/>
        <v>0.19951388888875954</v>
      </c>
      <c r="P125" t="str">
        <f>VLOOKUP(C125,'Process Costs'!$A$1:$E$19,5,0)</f>
        <v>STORE</v>
      </c>
    </row>
    <row r="126" spans="1:16" x14ac:dyDescent="0.3">
      <c r="A126" t="s">
        <v>29</v>
      </c>
      <c r="B126" t="s">
        <v>89</v>
      </c>
      <c r="C126" t="s">
        <v>28</v>
      </c>
      <c r="D126" t="s">
        <v>49</v>
      </c>
      <c r="E126" s="11">
        <v>42454.390972222223</v>
      </c>
      <c r="F126" t="s">
        <v>81</v>
      </c>
      <c r="G126" t="s">
        <v>44</v>
      </c>
      <c r="H126" t="s">
        <v>56</v>
      </c>
      <c r="I126" t="s">
        <v>62</v>
      </c>
      <c r="J126" t="s">
        <v>63</v>
      </c>
      <c r="K126" t="str">
        <f>VLOOKUP(C126,'Process Costs'!$A$1:$D$19,2,0)</f>
        <v>€ 0,10 per activity</v>
      </c>
      <c r="L126" s="13">
        <f>VLOOKUP(C126,'Process Costs'!$A$1:$D$19,3,0)</f>
        <v>0.1</v>
      </c>
      <c r="M126" t="str">
        <f>VLOOKUP(C126,'Process Costs'!$A$1:$D$19,4,0)</f>
        <v>Occurrence</v>
      </c>
      <c r="N126" s="12">
        <f t="shared" si="2"/>
        <v>0</v>
      </c>
      <c r="O126" s="13">
        <f t="shared" si="3"/>
        <v>0.1</v>
      </c>
      <c r="P126" t="str">
        <f>VLOOKUP(C126,'Process Costs'!$A$1:$E$19,5,0)</f>
        <v>PICK</v>
      </c>
    </row>
    <row r="127" spans="1:16" x14ac:dyDescent="0.3">
      <c r="A127" t="s">
        <v>29</v>
      </c>
      <c r="B127" t="s">
        <v>89</v>
      </c>
      <c r="C127" t="s">
        <v>29</v>
      </c>
      <c r="D127" t="s">
        <v>49</v>
      </c>
      <c r="E127" s="11">
        <v>42454.604166666664</v>
      </c>
      <c r="F127" t="s">
        <v>81</v>
      </c>
      <c r="G127" t="s">
        <v>44</v>
      </c>
      <c r="H127" t="s">
        <v>57</v>
      </c>
      <c r="I127" t="s">
        <v>62</v>
      </c>
      <c r="J127" t="s">
        <v>63</v>
      </c>
      <c r="K127" t="str">
        <f>VLOOKUP(C127,'Process Costs'!$A$1:$D$19,2,0)</f>
        <v>€ 0,50 per activity</v>
      </c>
      <c r="L127" s="13">
        <f>VLOOKUP(C127,'Process Costs'!$A$1:$D$19,3,0)</f>
        <v>0.5</v>
      </c>
      <c r="M127" t="str">
        <f>VLOOKUP(C127,'Process Costs'!$A$1:$D$19,4,0)</f>
        <v>Occurrence</v>
      </c>
      <c r="N127" s="12">
        <f t="shared" si="2"/>
        <v>0</v>
      </c>
      <c r="O127" s="13">
        <f t="shared" si="3"/>
        <v>0.5</v>
      </c>
      <c r="P127" t="str">
        <f>VLOOKUP(C127,'Process Costs'!$A$1:$E$19,5,0)</f>
        <v>SHIP</v>
      </c>
    </row>
    <row r="128" spans="1:16" x14ac:dyDescent="0.3">
      <c r="A128" t="s">
        <v>29</v>
      </c>
      <c r="B128" t="s">
        <v>90</v>
      </c>
      <c r="C128" t="s">
        <v>4</v>
      </c>
      <c r="D128" t="s">
        <v>42</v>
      </c>
      <c r="E128" s="11">
        <v>42433.679861111108</v>
      </c>
      <c r="F128" t="s">
        <v>83</v>
      </c>
      <c r="G128" t="s">
        <v>44</v>
      </c>
      <c r="H128" t="s">
        <v>45</v>
      </c>
      <c r="I128" t="s">
        <v>46</v>
      </c>
      <c r="J128" t="s">
        <v>69</v>
      </c>
      <c r="K128" t="str">
        <f>VLOOKUP(C128,'Process Costs'!$A$1:$D$19,2,0)</f>
        <v>€ 0,50 per activity</v>
      </c>
      <c r="L128" s="13">
        <f>VLOOKUP(C128,'Process Costs'!$A$1:$D$19,3,0)</f>
        <v>0.5</v>
      </c>
      <c r="M128" t="str">
        <f>VLOOKUP(C128,'Process Costs'!$A$1:$D$19,4,0)</f>
        <v>Occurrence</v>
      </c>
      <c r="N128" s="12">
        <f t="shared" si="2"/>
        <v>0</v>
      </c>
      <c r="O128" s="13">
        <f t="shared" si="3"/>
        <v>0.5</v>
      </c>
      <c r="P128" t="str">
        <f>VLOOKUP(C128,'Process Costs'!$A$1:$E$19,5,0)</f>
        <v>RECEIVE</v>
      </c>
    </row>
    <row r="129" spans="1:16" x14ac:dyDescent="0.3">
      <c r="A129" t="s">
        <v>29</v>
      </c>
      <c r="B129" t="s">
        <v>90</v>
      </c>
      <c r="C129" t="s">
        <v>7</v>
      </c>
      <c r="D129" t="s">
        <v>42</v>
      </c>
      <c r="E129" s="11">
        <v>42433.709861111114</v>
      </c>
      <c r="F129" t="s">
        <v>83</v>
      </c>
      <c r="G129" t="s">
        <v>44</v>
      </c>
      <c r="H129" t="s">
        <v>45</v>
      </c>
      <c r="I129" t="s">
        <v>46</v>
      </c>
      <c r="J129" t="s">
        <v>69</v>
      </c>
      <c r="K129" t="str">
        <f>VLOOKUP(C129,'Process Costs'!$A$1:$D$19,2,0)</f>
        <v>€ 2,00 per activity</v>
      </c>
      <c r="L129" s="13">
        <f>VLOOKUP(C129,'Process Costs'!$A$1:$D$19,3,0)</f>
        <v>2</v>
      </c>
      <c r="M129" t="str">
        <f>VLOOKUP(C129,'Process Costs'!$A$1:$D$19,4,0)</f>
        <v>Occurrence</v>
      </c>
      <c r="N129" s="12">
        <f t="shared" si="2"/>
        <v>0</v>
      </c>
      <c r="O129" s="13">
        <f t="shared" si="3"/>
        <v>2</v>
      </c>
      <c r="P129" t="str">
        <f>VLOOKUP(C129,'Process Costs'!$A$1:$E$19,5,0)</f>
        <v>CHECK</v>
      </c>
    </row>
    <row r="130" spans="1:16" x14ac:dyDescent="0.3">
      <c r="A130" t="s">
        <v>29</v>
      </c>
      <c r="B130" t="s">
        <v>90</v>
      </c>
      <c r="C130" t="s">
        <v>9</v>
      </c>
      <c r="D130" t="s">
        <v>42</v>
      </c>
      <c r="E130" s="11">
        <v>42433.715277777781</v>
      </c>
      <c r="F130" t="s">
        <v>83</v>
      </c>
      <c r="G130" t="s">
        <v>44</v>
      </c>
      <c r="H130" t="s">
        <v>45</v>
      </c>
      <c r="I130" t="s">
        <v>46</v>
      </c>
      <c r="J130" t="s">
        <v>69</v>
      </c>
      <c r="K130" t="str">
        <f>VLOOKUP(C130,'Process Costs'!$A$1:$D$19,2,0)</f>
        <v>€ 0,50 per activity</v>
      </c>
      <c r="L130" s="13">
        <f>VLOOKUP(C130,'Process Costs'!$A$1:$D$19,3,0)</f>
        <v>0.5</v>
      </c>
      <c r="M130" t="str">
        <f>VLOOKUP(C130,'Process Costs'!$A$1:$D$19,4,0)</f>
        <v>Occurrence</v>
      </c>
      <c r="N130" s="12">
        <f t="shared" si="2"/>
        <v>0</v>
      </c>
      <c r="O130" s="13">
        <f t="shared" si="3"/>
        <v>0.5</v>
      </c>
      <c r="P130" t="str">
        <f>VLOOKUP(C130,'Process Costs'!$A$1:$E$19,5,0)</f>
        <v>CHECK</v>
      </c>
    </row>
    <row r="131" spans="1:16" x14ac:dyDescent="0.3">
      <c r="A131" t="s">
        <v>29</v>
      </c>
      <c r="B131" t="s">
        <v>90</v>
      </c>
      <c r="C131" t="s">
        <v>11</v>
      </c>
      <c r="D131" t="s">
        <v>42</v>
      </c>
      <c r="E131" s="11">
        <v>42433.739861111113</v>
      </c>
      <c r="F131" t="s">
        <v>83</v>
      </c>
      <c r="G131" t="s">
        <v>44</v>
      </c>
      <c r="H131" t="s">
        <v>48</v>
      </c>
      <c r="I131" t="s">
        <v>46</v>
      </c>
      <c r="J131" t="s">
        <v>69</v>
      </c>
      <c r="K131" t="str">
        <f>VLOOKUP(C131,'Process Costs'!$A$1:$D$19,2,0)</f>
        <v>€ 0,10 per phone per 24 h</v>
      </c>
      <c r="L131" s="13">
        <f>VLOOKUP(C131,'Process Costs'!$A$1:$D$19,3,0)</f>
        <v>0.1</v>
      </c>
      <c r="M131" t="str">
        <f>VLOOKUP(C131,'Process Costs'!$A$1:$D$19,4,0)</f>
        <v>Per 24 hours</v>
      </c>
      <c r="N131" s="12">
        <f t="shared" ref="N131:N194" si="4">IF(OR(C131="START COATING",C131="STORE UNCOATED",C131="STORE COATED"),E132-E131,0)</f>
        <v>10.654999999998836</v>
      </c>
      <c r="O131" s="13">
        <f t="shared" ref="O131:O194" si="5">IF(M131="Occurrence",L131,N131*L131)</f>
        <v>1.0654999999998835</v>
      </c>
      <c r="P131" t="str">
        <f>VLOOKUP(C131,'Process Costs'!$A$1:$E$19,5,0)</f>
        <v>STORE</v>
      </c>
    </row>
    <row r="132" spans="1:16" x14ac:dyDescent="0.3">
      <c r="A132" t="s">
        <v>29</v>
      </c>
      <c r="B132" t="s">
        <v>90</v>
      </c>
      <c r="C132" t="s">
        <v>14</v>
      </c>
      <c r="D132" t="s">
        <v>49</v>
      </c>
      <c r="E132" s="11">
        <v>42444.394861111112</v>
      </c>
      <c r="F132" t="s">
        <v>83</v>
      </c>
      <c r="G132" t="s">
        <v>44</v>
      </c>
      <c r="H132" t="s">
        <v>48</v>
      </c>
      <c r="I132" t="s">
        <v>46</v>
      </c>
      <c r="J132" t="s">
        <v>69</v>
      </c>
      <c r="K132" t="str">
        <f>VLOOKUP(C132,'Process Costs'!$A$1:$D$19,2,0)</f>
        <v>€ 0,10 per activity</v>
      </c>
      <c r="L132" s="13">
        <f>VLOOKUP(C132,'Process Costs'!$A$1:$D$19,3,0)</f>
        <v>0.1</v>
      </c>
      <c r="M132" t="str">
        <f>VLOOKUP(C132,'Process Costs'!$A$1:$D$19,4,0)</f>
        <v>Occurrence</v>
      </c>
      <c r="N132" s="12">
        <f t="shared" si="4"/>
        <v>0</v>
      </c>
      <c r="O132" s="13">
        <f t="shared" si="5"/>
        <v>0.1</v>
      </c>
      <c r="P132" t="str">
        <f>VLOOKUP(C132,'Process Costs'!$A$1:$E$19,5,0)</f>
        <v>PICK</v>
      </c>
    </row>
    <row r="133" spans="1:16" x14ac:dyDescent="0.3">
      <c r="A133" t="s">
        <v>29</v>
      </c>
      <c r="B133" t="s">
        <v>90</v>
      </c>
      <c r="C133" t="s">
        <v>30</v>
      </c>
      <c r="D133" t="s">
        <v>50</v>
      </c>
      <c r="E133" s="11">
        <v>42444.57104166667</v>
      </c>
      <c r="F133" t="s">
        <v>83</v>
      </c>
      <c r="G133" t="s">
        <v>51</v>
      </c>
      <c r="H133" t="s">
        <v>52</v>
      </c>
      <c r="I133" t="s">
        <v>46</v>
      </c>
      <c r="J133" t="s">
        <v>69</v>
      </c>
      <c r="K133" t="str">
        <f>VLOOKUP(C133,'Process Costs'!$A$1:$D$19,2,0)</f>
        <v>€ 20,00 per hour</v>
      </c>
      <c r="L133" s="13">
        <f>VLOOKUP(C133,'Process Costs'!$A$1:$D$19,3,0)</f>
        <v>480</v>
      </c>
      <c r="M133" t="str">
        <f>VLOOKUP(C133,'Process Costs'!$A$1:$D$19,4,0)</f>
        <v>Per 24 hours</v>
      </c>
      <c r="N133" s="12">
        <f t="shared" si="4"/>
        <v>1.1157407403516117E-2</v>
      </c>
      <c r="O133" s="13">
        <f t="shared" si="5"/>
        <v>5.3555555536877364</v>
      </c>
      <c r="P133" t="str">
        <f>VLOOKUP(C133,'Process Costs'!$A$1:$E$19,5,0)</f>
        <v>COAT</v>
      </c>
    </row>
    <row r="134" spans="1:16" x14ac:dyDescent="0.3">
      <c r="A134" t="s">
        <v>29</v>
      </c>
      <c r="B134" t="s">
        <v>90</v>
      </c>
      <c r="C134" t="s">
        <v>31</v>
      </c>
      <c r="D134" t="s">
        <v>50</v>
      </c>
      <c r="E134" s="11">
        <v>42444.582199074073</v>
      </c>
      <c r="F134" t="s">
        <v>83</v>
      </c>
      <c r="G134" t="s">
        <v>51</v>
      </c>
      <c r="H134" t="s">
        <v>52</v>
      </c>
      <c r="I134" t="s">
        <v>46</v>
      </c>
      <c r="J134" t="s">
        <v>69</v>
      </c>
      <c r="K134" t="str">
        <f>VLOOKUP(C134,'Process Costs'!$A$1:$D$19,2,0)</f>
        <v>€ 20,00 per hour</v>
      </c>
      <c r="L134" s="13">
        <f>VLOOKUP(C134,'Process Costs'!$A$1:$D$19,3,0)</f>
        <v>480</v>
      </c>
      <c r="M134" t="str">
        <f>VLOOKUP(C134,'Process Costs'!$A$1:$D$19,4,0)</f>
        <v>Per 24 hours</v>
      </c>
      <c r="N134" s="12">
        <f t="shared" si="4"/>
        <v>0</v>
      </c>
      <c r="O134" s="13">
        <f t="shared" si="5"/>
        <v>0</v>
      </c>
      <c r="P134" t="str">
        <f>VLOOKUP(C134,'Process Costs'!$A$1:$E$19,5,0)</f>
        <v>COAT</v>
      </c>
    </row>
    <row r="135" spans="1:16" x14ac:dyDescent="0.3">
      <c r="A135" t="s">
        <v>29</v>
      </c>
      <c r="B135" t="s">
        <v>90</v>
      </c>
      <c r="C135" t="s">
        <v>18</v>
      </c>
      <c r="D135" t="s">
        <v>53</v>
      </c>
      <c r="E135" s="11">
        <v>42445.727858796294</v>
      </c>
      <c r="F135" t="s">
        <v>83</v>
      </c>
      <c r="G135" t="s">
        <v>54</v>
      </c>
      <c r="H135" t="s">
        <v>55</v>
      </c>
      <c r="I135" t="s">
        <v>46</v>
      </c>
      <c r="J135" t="s">
        <v>69</v>
      </c>
      <c r="K135" t="str">
        <f>VLOOKUP(C135,'Process Costs'!$A$1:$D$19,2,0)</f>
        <v>€ 0,75 per activity</v>
      </c>
      <c r="L135" s="13">
        <f>VLOOKUP(C135,'Process Costs'!$A$1:$D$19,3,0)</f>
        <v>0.75</v>
      </c>
      <c r="M135" t="str">
        <f>VLOOKUP(C135,'Process Costs'!$A$1:$D$19,4,0)</f>
        <v>Occurrence</v>
      </c>
      <c r="N135" s="12">
        <f t="shared" si="4"/>
        <v>0</v>
      </c>
      <c r="O135" s="13">
        <f t="shared" si="5"/>
        <v>0.75</v>
      </c>
      <c r="P135" t="str">
        <f>VLOOKUP(C135,'Process Costs'!$A$1:$E$19,5,0)</f>
        <v>TEST &amp; SCRAP</v>
      </c>
    </row>
    <row r="136" spans="1:16" x14ac:dyDescent="0.3">
      <c r="A136" t="s">
        <v>29</v>
      </c>
      <c r="B136" t="s">
        <v>90</v>
      </c>
      <c r="C136" t="s">
        <v>20</v>
      </c>
      <c r="D136" t="s">
        <v>53</v>
      </c>
      <c r="E136" s="11">
        <v>42446.581863425927</v>
      </c>
      <c r="F136" t="s">
        <v>83</v>
      </c>
      <c r="G136" t="s">
        <v>54</v>
      </c>
      <c r="H136" t="s">
        <v>55</v>
      </c>
      <c r="I136" t="s">
        <v>46</v>
      </c>
      <c r="J136" t="s">
        <v>69</v>
      </c>
      <c r="K136" t="str">
        <f>VLOOKUP(C136,'Process Costs'!$A$1:$D$19,2,0)</f>
        <v>€ 0,25 per activity</v>
      </c>
      <c r="L136" s="13">
        <f>VLOOKUP(C136,'Process Costs'!$A$1:$D$19,3,0)</f>
        <v>0.25</v>
      </c>
      <c r="M136" t="str">
        <f>VLOOKUP(C136,'Process Costs'!$A$1:$D$19,4,0)</f>
        <v>Occurrence</v>
      </c>
      <c r="N136" s="12">
        <f t="shared" si="4"/>
        <v>0</v>
      </c>
      <c r="O136" s="13">
        <f t="shared" si="5"/>
        <v>0.25</v>
      </c>
      <c r="P136" t="str">
        <f>VLOOKUP(C136,'Process Costs'!$A$1:$E$19,5,0)</f>
        <v>TEST &amp; SCRAP</v>
      </c>
    </row>
    <row r="137" spans="1:16" x14ac:dyDescent="0.3">
      <c r="A137" t="s">
        <v>29</v>
      </c>
      <c r="B137" t="s">
        <v>90</v>
      </c>
      <c r="C137" t="s">
        <v>20</v>
      </c>
      <c r="D137" t="s">
        <v>59</v>
      </c>
      <c r="E137" s="11">
        <v>42447.498530092591</v>
      </c>
      <c r="F137" t="s">
        <v>83</v>
      </c>
      <c r="G137" t="s">
        <v>54</v>
      </c>
      <c r="H137" t="s">
        <v>55</v>
      </c>
      <c r="I137" t="s">
        <v>46</v>
      </c>
      <c r="J137" t="s">
        <v>69</v>
      </c>
      <c r="K137" t="str">
        <f>VLOOKUP(C137,'Process Costs'!$A$1:$D$19,2,0)</f>
        <v>€ 0,25 per activity</v>
      </c>
      <c r="L137" s="13">
        <f>VLOOKUP(C137,'Process Costs'!$A$1:$D$19,3,0)</f>
        <v>0.25</v>
      </c>
      <c r="M137" t="str">
        <f>VLOOKUP(C137,'Process Costs'!$A$1:$D$19,4,0)</f>
        <v>Occurrence</v>
      </c>
      <c r="N137" s="12">
        <f t="shared" si="4"/>
        <v>0</v>
      </c>
      <c r="O137" s="13">
        <f t="shared" si="5"/>
        <v>0.25</v>
      </c>
      <c r="P137" t="str">
        <f>VLOOKUP(C137,'Process Costs'!$A$1:$E$19,5,0)</f>
        <v>TEST &amp; SCRAP</v>
      </c>
    </row>
    <row r="138" spans="1:16" x14ac:dyDescent="0.3">
      <c r="A138" t="s">
        <v>29</v>
      </c>
      <c r="B138" t="s">
        <v>90</v>
      </c>
      <c r="C138" t="s">
        <v>27</v>
      </c>
      <c r="D138" t="s">
        <v>49</v>
      </c>
      <c r="E138" s="11">
        <v>42447.685856481483</v>
      </c>
      <c r="F138" t="s">
        <v>83</v>
      </c>
      <c r="G138" t="s">
        <v>44</v>
      </c>
      <c r="H138" t="s">
        <v>56</v>
      </c>
      <c r="I138" t="s">
        <v>46</v>
      </c>
      <c r="J138" t="s">
        <v>69</v>
      </c>
      <c r="K138" t="str">
        <f>VLOOKUP(C138,'Process Costs'!$A$1:$D$19,2,0)</f>
        <v>€ 0,10 per phone per 24 h</v>
      </c>
      <c r="L138" s="13">
        <f>VLOOKUP(C138,'Process Costs'!$A$1:$D$19,3,0)</f>
        <v>0.1</v>
      </c>
      <c r="M138" t="str">
        <f>VLOOKUP(C138,'Process Costs'!$A$1:$D$19,4,0)</f>
        <v>Per 24 hours</v>
      </c>
      <c r="N138" s="12">
        <f t="shared" si="4"/>
        <v>9.7051157407404389</v>
      </c>
      <c r="O138" s="13">
        <f t="shared" si="5"/>
        <v>0.97051157407404398</v>
      </c>
      <c r="P138" t="str">
        <f>VLOOKUP(C138,'Process Costs'!$A$1:$E$19,5,0)</f>
        <v>STORE</v>
      </c>
    </row>
    <row r="139" spans="1:16" x14ac:dyDescent="0.3">
      <c r="A139" t="s">
        <v>29</v>
      </c>
      <c r="B139" t="s">
        <v>90</v>
      </c>
      <c r="C139" t="s">
        <v>28</v>
      </c>
      <c r="D139" t="s">
        <v>49</v>
      </c>
      <c r="E139" s="11">
        <v>42457.390972222223</v>
      </c>
      <c r="F139" t="s">
        <v>83</v>
      </c>
      <c r="G139" t="s">
        <v>44</v>
      </c>
      <c r="H139" t="s">
        <v>56</v>
      </c>
      <c r="I139" t="s">
        <v>46</v>
      </c>
      <c r="J139" t="s">
        <v>69</v>
      </c>
      <c r="K139" t="str">
        <f>VLOOKUP(C139,'Process Costs'!$A$1:$D$19,2,0)</f>
        <v>€ 0,10 per activity</v>
      </c>
      <c r="L139" s="13">
        <f>VLOOKUP(C139,'Process Costs'!$A$1:$D$19,3,0)</f>
        <v>0.1</v>
      </c>
      <c r="M139" t="str">
        <f>VLOOKUP(C139,'Process Costs'!$A$1:$D$19,4,0)</f>
        <v>Occurrence</v>
      </c>
      <c r="N139" s="12">
        <f t="shared" si="4"/>
        <v>0</v>
      </c>
      <c r="O139" s="13">
        <f t="shared" si="5"/>
        <v>0.1</v>
      </c>
      <c r="P139" t="str">
        <f>VLOOKUP(C139,'Process Costs'!$A$1:$E$19,5,0)</f>
        <v>PICK</v>
      </c>
    </row>
    <row r="140" spans="1:16" x14ac:dyDescent="0.3">
      <c r="A140" t="s">
        <v>29</v>
      </c>
      <c r="B140" t="s">
        <v>90</v>
      </c>
      <c r="C140" t="s">
        <v>29</v>
      </c>
      <c r="D140" t="s">
        <v>49</v>
      </c>
      <c r="E140" s="11">
        <v>42457.475694444445</v>
      </c>
      <c r="F140" t="s">
        <v>83</v>
      </c>
      <c r="G140" t="s">
        <v>44</v>
      </c>
      <c r="H140" t="s">
        <v>57</v>
      </c>
      <c r="I140" t="s">
        <v>46</v>
      </c>
      <c r="J140" t="s">
        <v>69</v>
      </c>
      <c r="K140" t="str">
        <f>VLOOKUP(C140,'Process Costs'!$A$1:$D$19,2,0)</f>
        <v>€ 0,50 per activity</v>
      </c>
      <c r="L140" s="13">
        <f>VLOOKUP(C140,'Process Costs'!$A$1:$D$19,3,0)</f>
        <v>0.5</v>
      </c>
      <c r="M140" t="str">
        <f>VLOOKUP(C140,'Process Costs'!$A$1:$D$19,4,0)</f>
        <v>Occurrence</v>
      </c>
      <c r="N140" s="12">
        <f t="shared" si="4"/>
        <v>0</v>
      </c>
      <c r="O140" s="13">
        <f t="shared" si="5"/>
        <v>0.5</v>
      </c>
      <c r="P140" t="str">
        <f>VLOOKUP(C140,'Process Costs'!$A$1:$E$19,5,0)</f>
        <v>SHIP</v>
      </c>
    </row>
    <row r="141" spans="1:16" x14ac:dyDescent="0.3">
      <c r="A141" t="s">
        <v>29</v>
      </c>
      <c r="B141" t="s">
        <v>92</v>
      </c>
      <c r="C141" t="s">
        <v>4</v>
      </c>
      <c r="D141" t="s">
        <v>42</v>
      </c>
      <c r="E141" s="11">
        <v>42436.441666666666</v>
      </c>
      <c r="F141" t="s">
        <v>71</v>
      </c>
      <c r="G141" t="s">
        <v>44</v>
      </c>
      <c r="H141" t="s">
        <v>45</v>
      </c>
      <c r="I141" t="s">
        <v>62</v>
      </c>
      <c r="J141" t="s">
        <v>63</v>
      </c>
      <c r="K141" t="str">
        <f>VLOOKUP(C141,'Process Costs'!$A$1:$D$19,2,0)</f>
        <v>€ 0,50 per activity</v>
      </c>
      <c r="L141" s="13">
        <f>VLOOKUP(C141,'Process Costs'!$A$1:$D$19,3,0)</f>
        <v>0.5</v>
      </c>
      <c r="M141" t="str">
        <f>VLOOKUP(C141,'Process Costs'!$A$1:$D$19,4,0)</f>
        <v>Occurrence</v>
      </c>
      <c r="N141" s="12">
        <f t="shared" si="4"/>
        <v>0</v>
      </c>
      <c r="O141" s="13">
        <f t="shared" si="5"/>
        <v>0.5</v>
      </c>
      <c r="P141" t="str">
        <f>VLOOKUP(C141,'Process Costs'!$A$1:$E$19,5,0)</f>
        <v>RECEIVE</v>
      </c>
    </row>
    <row r="142" spans="1:16" x14ac:dyDescent="0.3">
      <c r="A142" t="s">
        <v>29</v>
      </c>
      <c r="B142" t="s">
        <v>92</v>
      </c>
      <c r="C142" t="s">
        <v>7</v>
      </c>
      <c r="D142" t="s">
        <v>42</v>
      </c>
      <c r="E142" s="11">
        <v>42436.463333333333</v>
      </c>
      <c r="F142" t="s">
        <v>71</v>
      </c>
      <c r="G142" t="s">
        <v>44</v>
      </c>
      <c r="H142" t="s">
        <v>45</v>
      </c>
      <c r="I142" t="s">
        <v>62</v>
      </c>
      <c r="J142" t="s">
        <v>63</v>
      </c>
      <c r="K142" t="str">
        <f>VLOOKUP(C142,'Process Costs'!$A$1:$D$19,2,0)</f>
        <v>€ 2,00 per activity</v>
      </c>
      <c r="L142" s="13">
        <f>VLOOKUP(C142,'Process Costs'!$A$1:$D$19,3,0)</f>
        <v>2</v>
      </c>
      <c r="M142" t="str">
        <f>VLOOKUP(C142,'Process Costs'!$A$1:$D$19,4,0)</f>
        <v>Occurrence</v>
      </c>
      <c r="N142" s="12">
        <f t="shared" si="4"/>
        <v>0</v>
      </c>
      <c r="O142" s="13">
        <f t="shared" si="5"/>
        <v>2</v>
      </c>
      <c r="P142" t="str">
        <f>VLOOKUP(C142,'Process Costs'!$A$1:$E$19,5,0)</f>
        <v>CHECK</v>
      </c>
    </row>
    <row r="143" spans="1:16" x14ac:dyDescent="0.3">
      <c r="A143" t="s">
        <v>29</v>
      </c>
      <c r="B143" t="s">
        <v>92</v>
      </c>
      <c r="C143" t="s">
        <v>9</v>
      </c>
      <c r="D143" t="s">
        <v>42</v>
      </c>
      <c r="E143" s="11">
        <v>42436.471666666665</v>
      </c>
      <c r="F143" t="s">
        <v>71</v>
      </c>
      <c r="G143" t="s">
        <v>44</v>
      </c>
      <c r="H143" t="s">
        <v>45</v>
      </c>
      <c r="I143" t="s">
        <v>62</v>
      </c>
      <c r="J143" t="s">
        <v>63</v>
      </c>
      <c r="K143" t="str">
        <f>VLOOKUP(C143,'Process Costs'!$A$1:$D$19,2,0)</f>
        <v>€ 0,50 per activity</v>
      </c>
      <c r="L143" s="13">
        <f>VLOOKUP(C143,'Process Costs'!$A$1:$D$19,3,0)</f>
        <v>0.5</v>
      </c>
      <c r="M143" t="str">
        <f>VLOOKUP(C143,'Process Costs'!$A$1:$D$19,4,0)</f>
        <v>Occurrence</v>
      </c>
      <c r="N143" s="12">
        <f t="shared" si="4"/>
        <v>0</v>
      </c>
      <c r="O143" s="13">
        <f t="shared" si="5"/>
        <v>0.5</v>
      </c>
      <c r="P143" t="str">
        <f>VLOOKUP(C143,'Process Costs'!$A$1:$E$19,5,0)</f>
        <v>CHECK</v>
      </c>
    </row>
    <row r="144" spans="1:16" x14ac:dyDescent="0.3">
      <c r="A144" t="s">
        <v>29</v>
      </c>
      <c r="B144" t="s">
        <v>92</v>
      </c>
      <c r="C144" t="s">
        <v>11</v>
      </c>
      <c r="D144" t="s">
        <v>42</v>
      </c>
      <c r="E144" s="11">
        <v>42436.501666666663</v>
      </c>
      <c r="F144" t="s">
        <v>71</v>
      </c>
      <c r="G144" t="s">
        <v>44</v>
      </c>
      <c r="H144" t="s">
        <v>48</v>
      </c>
      <c r="I144" t="s">
        <v>62</v>
      </c>
      <c r="J144" t="s">
        <v>63</v>
      </c>
      <c r="K144" t="str">
        <f>VLOOKUP(C144,'Process Costs'!$A$1:$D$19,2,0)</f>
        <v>€ 0,10 per phone per 24 h</v>
      </c>
      <c r="L144" s="13">
        <f>VLOOKUP(C144,'Process Costs'!$A$1:$D$19,3,0)</f>
        <v>0.1</v>
      </c>
      <c r="M144" t="str">
        <f>VLOOKUP(C144,'Process Costs'!$A$1:$D$19,4,0)</f>
        <v>Per 24 hours</v>
      </c>
      <c r="N144" s="12">
        <f t="shared" si="4"/>
        <v>2.1133333333345945</v>
      </c>
      <c r="O144" s="13">
        <f t="shared" si="5"/>
        <v>0.21133333333345947</v>
      </c>
      <c r="P144" t="str">
        <f>VLOOKUP(C144,'Process Costs'!$A$1:$E$19,5,0)</f>
        <v>STORE</v>
      </c>
    </row>
    <row r="145" spans="1:16" x14ac:dyDescent="0.3">
      <c r="A145" t="s">
        <v>29</v>
      </c>
      <c r="B145" t="s">
        <v>92</v>
      </c>
      <c r="C145" t="s">
        <v>14</v>
      </c>
      <c r="D145" t="s">
        <v>49</v>
      </c>
      <c r="E145" s="11">
        <v>42438.614999999998</v>
      </c>
      <c r="F145" t="s">
        <v>71</v>
      </c>
      <c r="G145" t="s">
        <v>44</v>
      </c>
      <c r="H145" t="s">
        <v>48</v>
      </c>
      <c r="I145" t="s">
        <v>62</v>
      </c>
      <c r="J145" t="s">
        <v>63</v>
      </c>
      <c r="K145" t="str">
        <f>VLOOKUP(C145,'Process Costs'!$A$1:$D$19,2,0)</f>
        <v>€ 0,10 per activity</v>
      </c>
      <c r="L145" s="13">
        <f>VLOOKUP(C145,'Process Costs'!$A$1:$D$19,3,0)</f>
        <v>0.1</v>
      </c>
      <c r="M145" t="str">
        <f>VLOOKUP(C145,'Process Costs'!$A$1:$D$19,4,0)</f>
        <v>Occurrence</v>
      </c>
      <c r="N145" s="12">
        <f t="shared" si="4"/>
        <v>0</v>
      </c>
      <c r="O145" s="13">
        <f t="shared" si="5"/>
        <v>0.1</v>
      </c>
      <c r="P145" t="str">
        <f>VLOOKUP(C145,'Process Costs'!$A$1:$E$19,5,0)</f>
        <v>PICK</v>
      </c>
    </row>
    <row r="146" spans="1:16" x14ac:dyDescent="0.3">
      <c r="A146" t="s">
        <v>29</v>
      </c>
      <c r="B146" t="s">
        <v>92</v>
      </c>
      <c r="C146" t="s">
        <v>30</v>
      </c>
      <c r="D146" t="s">
        <v>50</v>
      </c>
      <c r="E146" s="11">
        <v>42438.671087962961</v>
      </c>
      <c r="F146" t="s">
        <v>71</v>
      </c>
      <c r="G146" t="s">
        <v>51</v>
      </c>
      <c r="H146" t="s">
        <v>52</v>
      </c>
      <c r="I146" t="s">
        <v>62</v>
      </c>
      <c r="J146" t="s">
        <v>63</v>
      </c>
      <c r="K146" t="str">
        <f>VLOOKUP(C146,'Process Costs'!$A$1:$D$19,2,0)</f>
        <v>€ 20,00 per hour</v>
      </c>
      <c r="L146" s="13">
        <f>VLOOKUP(C146,'Process Costs'!$A$1:$D$19,3,0)</f>
        <v>480</v>
      </c>
      <c r="M146" t="str">
        <f>VLOOKUP(C146,'Process Costs'!$A$1:$D$19,4,0)</f>
        <v>Per 24 hours</v>
      </c>
      <c r="N146" s="12">
        <f t="shared" si="4"/>
        <v>6.2499999985448085E-3</v>
      </c>
      <c r="O146" s="13">
        <f t="shared" si="5"/>
        <v>2.9999999993015081</v>
      </c>
      <c r="P146" t="str">
        <f>VLOOKUP(C146,'Process Costs'!$A$1:$E$19,5,0)</f>
        <v>COAT</v>
      </c>
    </row>
    <row r="147" spans="1:16" x14ac:dyDescent="0.3">
      <c r="A147" t="s">
        <v>29</v>
      </c>
      <c r="B147" t="s">
        <v>92</v>
      </c>
      <c r="C147" t="s">
        <v>31</v>
      </c>
      <c r="D147" t="s">
        <v>50</v>
      </c>
      <c r="E147" s="11">
        <v>42438.677337962959</v>
      </c>
      <c r="F147" t="s">
        <v>71</v>
      </c>
      <c r="G147" t="s">
        <v>51</v>
      </c>
      <c r="H147" t="s">
        <v>52</v>
      </c>
      <c r="I147" t="s">
        <v>62</v>
      </c>
      <c r="J147" t="s">
        <v>63</v>
      </c>
      <c r="K147" t="str">
        <f>VLOOKUP(C147,'Process Costs'!$A$1:$D$19,2,0)</f>
        <v>€ 20,00 per hour</v>
      </c>
      <c r="L147" s="13">
        <f>VLOOKUP(C147,'Process Costs'!$A$1:$D$19,3,0)</f>
        <v>480</v>
      </c>
      <c r="M147" t="str">
        <f>VLOOKUP(C147,'Process Costs'!$A$1:$D$19,4,0)</f>
        <v>Per 24 hours</v>
      </c>
      <c r="N147" s="12">
        <f t="shared" si="4"/>
        <v>0</v>
      </c>
      <c r="O147" s="13">
        <f t="shared" si="5"/>
        <v>0</v>
      </c>
      <c r="P147" t="str">
        <f>VLOOKUP(C147,'Process Costs'!$A$1:$E$19,5,0)</f>
        <v>COAT</v>
      </c>
    </row>
    <row r="148" spans="1:16" x14ac:dyDescent="0.3">
      <c r="A148" t="s">
        <v>29</v>
      </c>
      <c r="B148" t="s">
        <v>92</v>
      </c>
      <c r="C148" t="s">
        <v>18</v>
      </c>
      <c r="D148" t="s">
        <v>53</v>
      </c>
      <c r="E148" s="11">
        <v>42440.406331018516</v>
      </c>
      <c r="F148" t="s">
        <v>71</v>
      </c>
      <c r="G148" t="s">
        <v>54</v>
      </c>
      <c r="H148" t="s">
        <v>55</v>
      </c>
      <c r="I148" t="s">
        <v>62</v>
      </c>
      <c r="J148" t="s">
        <v>63</v>
      </c>
      <c r="K148" t="str">
        <f>VLOOKUP(C148,'Process Costs'!$A$1:$D$19,2,0)</f>
        <v>€ 0,75 per activity</v>
      </c>
      <c r="L148" s="13">
        <f>VLOOKUP(C148,'Process Costs'!$A$1:$D$19,3,0)</f>
        <v>0.75</v>
      </c>
      <c r="M148" t="str">
        <f>VLOOKUP(C148,'Process Costs'!$A$1:$D$19,4,0)</f>
        <v>Occurrence</v>
      </c>
      <c r="N148" s="12">
        <f t="shared" si="4"/>
        <v>0</v>
      </c>
      <c r="O148" s="13">
        <f t="shared" si="5"/>
        <v>0.75</v>
      </c>
      <c r="P148" t="str">
        <f>VLOOKUP(C148,'Process Costs'!$A$1:$E$19,5,0)</f>
        <v>TEST &amp; SCRAP</v>
      </c>
    </row>
    <row r="149" spans="1:16" x14ac:dyDescent="0.3">
      <c r="A149" t="s">
        <v>29</v>
      </c>
      <c r="B149" t="s">
        <v>92</v>
      </c>
      <c r="C149" t="s">
        <v>20</v>
      </c>
      <c r="D149" t="s">
        <v>59</v>
      </c>
      <c r="E149" s="11">
        <v>42444.468668981484</v>
      </c>
      <c r="F149" t="s">
        <v>71</v>
      </c>
      <c r="G149" t="s">
        <v>54</v>
      </c>
      <c r="H149" t="s">
        <v>55</v>
      </c>
      <c r="I149" t="s">
        <v>62</v>
      </c>
      <c r="J149" t="s">
        <v>63</v>
      </c>
      <c r="K149" t="str">
        <f>VLOOKUP(C149,'Process Costs'!$A$1:$D$19,2,0)</f>
        <v>€ 0,25 per activity</v>
      </c>
      <c r="L149" s="13">
        <f>VLOOKUP(C149,'Process Costs'!$A$1:$D$19,3,0)</f>
        <v>0.25</v>
      </c>
      <c r="M149" t="str">
        <f>VLOOKUP(C149,'Process Costs'!$A$1:$D$19,4,0)</f>
        <v>Occurrence</v>
      </c>
      <c r="N149" s="12">
        <f t="shared" si="4"/>
        <v>0</v>
      </c>
      <c r="O149" s="13">
        <f t="shared" si="5"/>
        <v>0.25</v>
      </c>
      <c r="P149" t="str">
        <f>VLOOKUP(C149,'Process Costs'!$A$1:$E$19,5,0)</f>
        <v>TEST &amp; SCRAP</v>
      </c>
    </row>
    <row r="150" spans="1:16" x14ac:dyDescent="0.3">
      <c r="A150" t="s">
        <v>29</v>
      </c>
      <c r="B150" t="s">
        <v>92</v>
      </c>
      <c r="C150" t="s">
        <v>27</v>
      </c>
      <c r="D150" t="s">
        <v>49</v>
      </c>
      <c r="E150" s="11">
        <v>42444.664502314816</v>
      </c>
      <c r="F150" t="s">
        <v>71</v>
      </c>
      <c r="G150" t="s">
        <v>44</v>
      </c>
      <c r="H150" t="s">
        <v>56</v>
      </c>
      <c r="I150" t="s">
        <v>62</v>
      </c>
      <c r="J150" t="s">
        <v>63</v>
      </c>
      <c r="K150" t="str">
        <f>VLOOKUP(C150,'Process Costs'!$A$1:$D$19,2,0)</f>
        <v>€ 0,10 per phone per 24 h</v>
      </c>
      <c r="L150" s="13">
        <f>VLOOKUP(C150,'Process Costs'!$A$1:$D$19,3,0)</f>
        <v>0.1</v>
      </c>
      <c r="M150" t="str">
        <f>VLOOKUP(C150,'Process Costs'!$A$1:$D$19,4,0)</f>
        <v>Per 24 hours</v>
      </c>
      <c r="N150" s="12">
        <f t="shared" si="4"/>
        <v>13.762164351850515</v>
      </c>
      <c r="O150" s="13">
        <f t="shared" si="5"/>
        <v>1.3762164351850517</v>
      </c>
      <c r="P150" t="str">
        <f>VLOOKUP(C150,'Process Costs'!$A$1:$E$19,5,0)</f>
        <v>STORE</v>
      </c>
    </row>
    <row r="151" spans="1:16" x14ac:dyDescent="0.3">
      <c r="A151" t="s">
        <v>29</v>
      </c>
      <c r="B151" t="s">
        <v>92</v>
      </c>
      <c r="C151" t="s">
        <v>28</v>
      </c>
      <c r="D151" t="s">
        <v>49</v>
      </c>
      <c r="E151" s="11">
        <v>42458.426666666666</v>
      </c>
      <c r="F151" t="s">
        <v>71</v>
      </c>
      <c r="G151" t="s">
        <v>44</v>
      </c>
      <c r="H151" t="s">
        <v>56</v>
      </c>
      <c r="I151" t="s">
        <v>62</v>
      </c>
      <c r="J151" t="s">
        <v>63</v>
      </c>
      <c r="K151" t="str">
        <f>VLOOKUP(C151,'Process Costs'!$A$1:$D$19,2,0)</f>
        <v>€ 0,10 per activity</v>
      </c>
      <c r="L151" s="13">
        <f>VLOOKUP(C151,'Process Costs'!$A$1:$D$19,3,0)</f>
        <v>0.1</v>
      </c>
      <c r="M151" t="str">
        <f>VLOOKUP(C151,'Process Costs'!$A$1:$D$19,4,0)</f>
        <v>Occurrence</v>
      </c>
      <c r="N151" s="12">
        <f t="shared" si="4"/>
        <v>0</v>
      </c>
      <c r="O151" s="13">
        <f t="shared" si="5"/>
        <v>0.1</v>
      </c>
      <c r="P151" t="str">
        <f>VLOOKUP(C151,'Process Costs'!$A$1:$E$19,5,0)</f>
        <v>PICK</v>
      </c>
    </row>
    <row r="152" spans="1:16" x14ac:dyDescent="0.3">
      <c r="A152" t="s">
        <v>29</v>
      </c>
      <c r="B152" t="s">
        <v>92</v>
      </c>
      <c r="C152" t="s">
        <v>29</v>
      </c>
      <c r="D152" t="s">
        <v>49</v>
      </c>
      <c r="E152" s="11">
        <v>42458.648888888885</v>
      </c>
      <c r="F152" t="s">
        <v>71</v>
      </c>
      <c r="G152" t="s">
        <v>44</v>
      </c>
      <c r="H152" t="s">
        <v>57</v>
      </c>
      <c r="I152" t="s">
        <v>62</v>
      </c>
      <c r="J152" t="s">
        <v>63</v>
      </c>
      <c r="K152" t="str">
        <f>VLOOKUP(C152,'Process Costs'!$A$1:$D$19,2,0)</f>
        <v>€ 0,50 per activity</v>
      </c>
      <c r="L152" s="13">
        <f>VLOOKUP(C152,'Process Costs'!$A$1:$D$19,3,0)</f>
        <v>0.5</v>
      </c>
      <c r="M152" t="str">
        <f>VLOOKUP(C152,'Process Costs'!$A$1:$D$19,4,0)</f>
        <v>Occurrence</v>
      </c>
      <c r="N152" s="12">
        <f t="shared" si="4"/>
        <v>0</v>
      </c>
      <c r="O152" s="13">
        <f t="shared" si="5"/>
        <v>0.5</v>
      </c>
      <c r="P152" t="str">
        <f>VLOOKUP(C152,'Process Costs'!$A$1:$E$19,5,0)</f>
        <v>SHIP</v>
      </c>
    </row>
    <row r="153" spans="1:16" x14ac:dyDescent="0.3">
      <c r="A153" t="s">
        <v>29</v>
      </c>
      <c r="B153" t="s">
        <v>93</v>
      </c>
      <c r="C153" t="s">
        <v>4</v>
      </c>
      <c r="D153" t="s">
        <v>42</v>
      </c>
      <c r="E153" s="11">
        <v>42436.59375</v>
      </c>
      <c r="F153" t="s">
        <v>43</v>
      </c>
      <c r="G153" t="s">
        <v>44</v>
      </c>
      <c r="H153" t="s">
        <v>45</v>
      </c>
      <c r="I153" t="s">
        <v>46</v>
      </c>
      <c r="J153" t="s">
        <v>47</v>
      </c>
      <c r="K153" t="str">
        <f>VLOOKUP(C153,'Process Costs'!$A$1:$D$19,2,0)</f>
        <v>€ 0,50 per activity</v>
      </c>
      <c r="L153" s="13">
        <f>VLOOKUP(C153,'Process Costs'!$A$1:$D$19,3,0)</f>
        <v>0.5</v>
      </c>
      <c r="M153" t="str">
        <f>VLOOKUP(C153,'Process Costs'!$A$1:$D$19,4,0)</f>
        <v>Occurrence</v>
      </c>
      <c r="N153" s="12">
        <f t="shared" si="4"/>
        <v>0</v>
      </c>
      <c r="O153" s="13">
        <f t="shared" si="5"/>
        <v>0.5</v>
      </c>
      <c r="P153" t="str">
        <f>VLOOKUP(C153,'Process Costs'!$A$1:$E$19,5,0)</f>
        <v>RECEIVE</v>
      </c>
    </row>
    <row r="154" spans="1:16" x14ac:dyDescent="0.3">
      <c r="A154" t="s">
        <v>29</v>
      </c>
      <c r="B154" t="s">
        <v>93</v>
      </c>
      <c r="C154" t="s">
        <v>7</v>
      </c>
      <c r="D154" t="s">
        <v>42</v>
      </c>
      <c r="E154" s="11">
        <v>42436.618750000001</v>
      </c>
      <c r="F154" t="s">
        <v>43</v>
      </c>
      <c r="G154" t="s">
        <v>44</v>
      </c>
      <c r="H154" t="s">
        <v>45</v>
      </c>
      <c r="I154" t="s">
        <v>46</v>
      </c>
      <c r="J154" t="s">
        <v>47</v>
      </c>
      <c r="K154" t="str">
        <f>VLOOKUP(C154,'Process Costs'!$A$1:$D$19,2,0)</f>
        <v>€ 2,00 per activity</v>
      </c>
      <c r="L154" s="13">
        <f>VLOOKUP(C154,'Process Costs'!$A$1:$D$19,3,0)</f>
        <v>2</v>
      </c>
      <c r="M154" t="str">
        <f>VLOOKUP(C154,'Process Costs'!$A$1:$D$19,4,0)</f>
        <v>Occurrence</v>
      </c>
      <c r="N154" s="12">
        <f t="shared" si="4"/>
        <v>0</v>
      </c>
      <c r="O154" s="13">
        <f t="shared" si="5"/>
        <v>2</v>
      </c>
      <c r="P154" t="str">
        <f>VLOOKUP(C154,'Process Costs'!$A$1:$E$19,5,0)</f>
        <v>CHECK</v>
      </c>
    </row>
    <row r="155" spans="1:16" x14ac:dyDescent="0.3">
      <c r="A155" t="s">
        <v>29</v>
      </c>
      <c r="B155" t="s">
        <v>93</v>
      </c>
      <c r="C155" t="s">
        <v>9</v>
      </c>
      <c r="D155" t="s">
        <v>42</v>
      </c>
      <c r="E155" s="11">
        <v>42436.627083333333</v>
      </c>
      <c r="F155" t="s">
        <v>43</v>
      </c>
      <c r="G155" t="s">
        <v>44</v>
      </c>
      <c r="H155" t="s">
        <v>45</v>
      </c>
      <c r="I155" t="s">
        <v>46</v>
      </c>
      <c r="J155" t="s">
        <v>47</v>
      </c>
      <c r="K155" t="str">
        <f>VLOOKUP(C155,'Process Costs'!$A$1:$D$19,2,0)</f>
        <v>€ 0,50 per activity</v>
      </c>
      <c r="L155" s="13">
        <f>VLOOKUP(C155,'Process Costs'!$A$1:$D$19,3,0)</f>
        <v>0.5</v>
      </c>
      <c r="M155" t="str">
        <f>VLOOKUP(C155,'Process Costs'!$A$1:$D$19,4,0)</f>
        <v>Occurrence</v>
      </c>
      <c r="N155" s="12">
        <f t="shared" si="4"/>
        <v>0</v>
      </c>
      <c r="O155" s="13">
        <f t="shared" si="5"/>
        <v>0.5</v>
      </c>
      <c r="P155" t="str">
        <f>VLOOKUP(C155,'Process Costs'!$A$1:$E$19,5,0)</f>
        <v>CHECK</v>
      </c>
    </row>
    <row r="156" spans="1:16" x14ac:dyDescent="0.3">
      <c r="A156" t="s">
        <v>29</v>
      </c>
      <c r="B156" t="s">
        <v>93</v>
      </c>
      <c r="C156" t="s">
        <v>11</v>
      </c>
      <c r="D156" t="s">
        <v>42</v>
      </c>
      <c r="E156" s="11">
        <v>42436.70208333333</v>
      </c>
      <c r="F156" t="s">
        <v>43</v>
      </c>
      <c r="G156" t="s">
        <v>44</v>
      </c>
      <c r="H156" t="s">
        <v>48</v>
      </c>
      <c r="I156" t="s">
        <v>46</v>
      </c>
      <c r="J156" t="s">
        <v>47</v>
      </c>
      <c r="K156" t="str">
        <f>VLOOKUP(C156,'Process Costs'!$A$1:$D$19,2,0)</f>
        <v>€ 0,10 per phone per 24 h</v>
      </c>
      <c r="L156" s="13">
        <f>VLOOKUP(C156,'Process Costs'!$A$1:$D$19,3,0)</f>
        <v>0.1</v>
      </c>
      <c r="M156" t="str">
        <f>VLOOKUP(C156,'Process Costs'!$A$1:$D$19,4,0)</f>
        <v>Per 24 hours</v>
      </c>
      <c r="N156" s="12">
        <f t="shared" si="4"/>
        <v>6.8823611111147329</v>
      </c>
      <c r="O156" s="13">
        <f t="shared" si="5"/>
        <v>0.68823611111147331</v>
      </c>
      <c r="P156" t="str">
        <f>VLOOKUP(C156,'Process Costs'!$A$1:$E$19,5,0)</f>
        <v>STORE</v>
      </c>
    </row>
    <row r="157" spans="1:16" x14ac:dyDescent="0.3">
      <c r="A157" t="s">
        <v>29</v>
      </c>
      <c r="B157" t="s">
        <v>93</v>
      </c>
      <c r="C157" t="s">
        <v>14</v>
      </c>
      <c r="D157" t="s">
        <v>49</v>
      </c>
      <c r="E157" s="11">
        <v>42443.584444444445</v>
      </c>
      <c r="F157" t="s">
        <v>43</v>
      </c>
      <c r="G157" t="s">
        <v>44</v>
      </c>
      <c r="H157" t="s">
        <v>48</v>
      </c>
      <c r="I157" t="s">
        <v>46</v>
      </c>
      <c r="J157" t="s">
        <v>47</v>
      </c>
      <c r="K157" t="str">
        <f>VLOOKUP(C157,'Process Costs'!$A$1:$D$19,2,0)</f>
        <v>€ 0,10 per activity</v>
      </c>
      <c r="L157" s="13">
        <f>VLOOKUP(C157,'Process Costs'!$A$1:$D$19,3,0)</f>
        <v>0.1</v>
      </c>
      <c r="M157" t="str">
        <f>VLOOKUP(C157,'Process Costs'!$A$1:$D$19,4,0)</f>
        <v>Occurrence</v>
      </c>
      <c r="N157" s="12">
        <f t="shared" si="4"/>
        <v>0</v>
      </c>
      <c r="O157" s="13">
        <f t="shared" si="5"/>
        <v>0.1</v>
      </c>
      <c r="P157" t="str">
        <f>VLOOKUP(C157,'Process Costs'!$A$1:$E$19,5,0)</f>
        <v>PICK</v>
      </c>
    </row>
    <row r="158" spans="1:16" x14ac:dyDescent="0.3">
      <c r="A158" t="s">
        <v>29</v>
      </c>
      <c r="B158" t="s">
        <v>93</v>
      </c>
      <c r="C158" t="s">
        <v>30</v>
      </c>
      <c r="D158" t="s">
        <v>50</v>
      </c>
      <c r="E158" s="11">
        <v>42443.626111111109</v>
      </c>
      <c r="F158" t="s">
        <v>43</v>
      </c>
      <c r="G158" t="s">
        <v>51</v>
      </c>
      <c r="H158" t="s">
        <v>52</v>
      </c>
      <c r="I158" t="s">
        <v>46</v>
      </c>
      <c r="J158" t="s">
        <v>47</v>
      </c>
      <c r="K158" t="str">
        <f>VLOOKUP(C158,'Process Costs'!$A$1:$D$19,2,0)</f>
        <v>€ 20,00 per hour</v>
      </c>
      <c r="L158" s="13">
        <f>VLOOKUP(C158,'Process Costs'!$A$1:$D$19,3,0)</f>
        <v>480</v>
      </c>
      <c r="M158" t="str">
        <f>VLOOKUP(C158,'Process Costs'!$A$1:$D$19,4,0)</f>
        <v>Per 24 hours</v>
      </c>
      <c r="N158" s="12">
        <f t="shared" si="4"/>
        <v>1.4166666667733807E-2</v>
      </c>
      <c r="O158" s="13">
        <f t="shared" si="5"/>
        <v>6.8000000005122274</v>
      </c>
      <c r="P158" t="str">
        <f>VLOOKUP(C158,'Process Costs'!$A$1:$E$19,5,0)</f>
        <v>COAT</v>
      </c>
    </row>
    <row r="159" spans="1:16" x14ac:dyDescent="0.3">
      <c r="A159" t="s">
        <v>29</v>
      </c>
      <c r="B159" t="s">
        <v>93</v>
      </c>
      <c r="C159" t="s">
        <v>31</v>
      </c>
      <c r="D159" t="s">
        <v>50</v>
      </c>
      <c r="E159" s="11">
        <v>42443.640277777777</v>
      </c>
      <c r="F159" t="s">
        <v>43</v>
      </c>
      <c r="G159" t="s">
        <v>51</v>
      </c>
      <c r="H159" t="s">
        <v>52</v>
      </c>
      <c r="I159" t="s">
        <v>46</v>
      </c>
      <c r="J159" t="s">
        <v>47</v>
      </c>
      <c r="K159" t="str">
        <f>VLOOKUP(C159,'Process Costs'!$A$1:$D$19,2,0)</f>
        <v>€ 20,00 per hour</v>
      </c>
      <c r="L159" s="13">
        <f>VLOOKUP(C159,'Process Costs'!$A$1:$D$19,3,0)</f>
        <v>480</v>
      </c>
      <c r="M159" t="str">
        <f>VLOOKUP(C159,'Process Costs'!$A$1:$D$19,4,0)</f>
        <v>Per 24 hours</v>
      </c>
      <c r="N159" s="12">
        <f t="shared" si="4"/>
        <v>0</v>
      </c>
      <c r="O159" s="13">
        <f t="shared" si="5"/>
        <v>0</v>
      </c>
      <c r="P159" t="str">
        <f>VLOOKUP(C159,'Process Costs'!$A$1:$E$19,5,0)</f>
        <v>COAT</v>
      </c>
    </row>
    <row r="160" spans="1:16" x14ac:dyDescent="0.3">
      <c r="A160" t="s">
        <v>29</v>
      </c>
      <c r="B160" t="s">
        <v>93</v>
      </c>
      <c r="C160" t="s">
        <v>18</v>
      </c>
      <c r="D160" t="s">
        <v>53</v>
      </c>
      <c r="E160" s="11">
        <v>42445.542442129627</v>
      </c>
      <c r="F160" t="s">
        <v>43</v>
      </c>
      <c r="G160" t="s">
        <v>54</v>
      </c>
      <c r="H160" t="s">
        <v>55</v>
      </c>
      <c r="I160" t="s">
        <v>46</v>
      </c>
      <c r="J160" t="s">
        <v>47</v>
      </c>
      <c r="K160" t="str">
        <f>VLOOKUP(C160,'Process Costs'!$A$1:$D$19,2,0)</f>
        <v>€ 0,75 per activity</v>
      </c>
      <c r="L160" s="13">
        <f>VLOOKUP(C160,'Process Costs'!$A$1:$D$19,3,0)</f>
        <v>0.75</v>
      </c>
      <c r="M160" t="str">
        <f>VLOOKUP(C160,'Process Costs'!$A$1:$D$19,4,0)</f>
        <v>Occurrence</v>
      </c>
      <c r="N160" s="12">
        <f t="shared" si="4"/>
        <v>0</v>
      </c>
      <c r="O160" s="13">
        <f t="shared" si="5"/>
        <v>0.75</v>
      </c>
      <c r="P160" t="str">
        <f>VLOOKUP(C160,'Process Costs'!$A$1:$E$19,5,0)</f>
        <v>TEST &amp; SCRAP</v>
      </c>
    </row>
    <row r="161" spans="1:16" x14ac:dyDescent="0.3">
      <c r="A161" t="s">
        <v>29</v>
      </c>
      <c r="B161" t="s">
        <v>93</v>
      </c>
      <c r="C161" t="s">
        <v>20</v>
      </c>
      <c r="D161" t="s">
        <v>59</v>
      </c>
      <c r="E161" s="11">
        <v>42446.52144675926</v>
      </c>
      <c r="F161" t="s">
        <v>43</v>
      </c>
      <c r="G161" t="s">
        <v>54</v>
      </c>
      <c r="H161" t="s">
        <v>55</v>
      </c>
      <c r="I161" t="s">
        <v>46</v>
      </c>
      <c r="J161" t="s">
        <v>47</v>
      </c>
      <c r="K161" t="str">
        <f>VLOOKUP(C161,'Process Costs'!$A$1:$D$19,2,0)</f>
        <v>€ 0,25 per activity</v>
      </c>
      <c r="L161" s="13">
        <f>VLOOKUP(C161,'Process Costs'!$A$1:$D$19,3,0)</f>
        <v>0.25</v>
      </c>
      <c r="M161" t="str">
        <f>VLOOKUP(C161,'Process Costs'!$A$1:$D$19,4,0)</f>
        <v>Occurrence</v>
      </c>
      <c r="N161" s="12">
        <f t="shared" si="4"/>
        <v>0</v>
      </c>
      <c r="O161" s="13">
        <f t="shared" si="5"/>
        <v>0.25</v>
      </c>
      <c r="P161" t="str">
        <f>VLOOKUP(C161,'Process Costs'!$A$1:$E$19,5,0)</f>
        <v>TEST &amp; SCRAP</v>
      </c>
    </row>
    <row r="162" spans="1:16" x14ac:dyDescent="0.3">
      <c r="A162" t="s">
        <v>29</v>
      </c>
      <c r="B162" t="s">
        <v>93</v>
      </c>
      <c r="C162" t="s">
        <v>22</v>
      </c>
      <c r="D162" t="s">
        <v>59</v>
      </c>
      <c r="E162" s="11">
        <v>42446.64644675926</v>
      </c>
      <c r="F162" t="s">
        <v>43</v>
      </c>
      <c r="G162" t="s">
        <v>54</v>
      </c>
      <c r="H162" t="s">
        <v>55</v>
      </c>
      <c r="I162" t="s">
        <v>46</v>
      </c>
      <c r="J162" t="s">
        <v>47</v>
      </c>
      <c r="K162" t="str">
        <f>VLOOKUP(C162,'Process Costs'!$A$1:$D$19,2,0)</f>
        <v>€ 2,50 per activity</v>
      </c>
      <c r="L162" s="13">
        <f>VLOOKUP(C162,'Process Costs'!$A$1:$D$19,3,0)</f>
        <v>2.5</v>
      </c>
      <c r="M162" t="str">
        <f>VLOOKUP(C162,'Process Costs'!$A$1:$D$19,4,0)</f>
        <v>Occurrence</v>
      </c>
      <c r="N162" s="12">
        <f t="shared" si="4"/>
        <v>0</v>
      </c>
      <c r="O162" s="13">
        <f t="shared" si="5"/>
        <v>2.5</v>
      </c>
      <c r="P162" t="str">
        <f>VLOOKUP(C162,'Process Costs'!$A$1:$E$19,5,0)</f>
        <v>TEST &amp; SCRAP</v>
      </c>
    </row>
    <row r="163" spans="1:16" x14ac:dyDescent="0.3">
      <c r="A163" t="s">
        <v>29</v>
      </c>
      <c r="B163" t="s">
        <v>93</v>
      </c>
      <c r="C163" t="s">
        <v>27</v>
      </c>
      <c r="D163" t="s">
        <v>49</v>
      </c>
      <c r="E163" s="11">
        <v>42446.729780092595</v>
      </c>
      <c r="F163" t="s">
        <v>43</v>
      </c>
      <c r="G163" t="s">
        <v>44</v>
      </c>
      <c r="H163" t="s">
        <v>56</v>
      </c>
      <c r="I163" t="s">
        <v>46</v>
      </c>
      <c r="J163" t="s">
        <v>47</v>
      </c>
      <c r="K163" t="str">
        <f>VLOOKUP(C163,'Process Costs'!$A$1:$D$19,2,0)</f>
        <v>€ 0,10 per phone per 24 h</v>
      </c>
      <c r="L163" s="13">
        <f>VLOOKUP(C163,'Process Costs'!$A$1:$D$19,3,0)</f>
        <v>0.1</v>
      </c>
      <c r="M163" t="str">
        <f>VLOOKUP(C163,'Process Costs'!$A$1:$D$19,4,0)</f>
        <v>Per 24 hours</v>
      </c>
      <c r="N163" s="12">
        <f t="shared" si="4"/>
        <v>6.7566087962914025</v>
      </c>
      <c r="O163" s="13">
        <f t="shared" si="5"/>
        <v>0.67566087962914034</v>
      </c>
      <c r="P163" t="str">
        <f>VLOOKUP(C163,'Process Costs'!$A$1:$E$19,5,0)</f>
        <v>STORE</v>
      </c>
    </row>
    <row r="164" spans="1:16" x14ac:dyDescent="0.3">
      <c r="A164" t="s">
        <v>29</v>
      </c>
      <c r="B164" t="s">
        <v>93</v>
      </c>
      <c r="C164" t="s">
        <v>28</v>
      </c>
      <c r="D164" t="s">
        <v>49</v>
      </c>
      <c r="E164" s="11">
        <v>42453.486388888887</v>
      </c>
      <c r="F164" t="s">
        <v>43</v>
      </c>
      <c r="G164" t="s">
        <v>44</v>
      </c>
      <c r="H164" t="s">
        <v>56</v>
      </c>
      <c r="I164" t="s">
        <v>46</v>
      </c>
      <c r="J164" t="s">
        <v>47</v>
      </c>
      <c r="K164" t="str">
        <f>VLOOKUP(C164,'Process Costs'!$A$1:$D$19,2,0)</f>
        <v>€ 0,10 per activity</v>
      </c>
      <c r="L164" s="13">
        <f>VLOOKUP(C164,'Process Costs'!$A$1:$D$19,3,0)</f>
        <v>0.1</v>
      </c>
      <c r="M164" t="str">
        <f>VLOOKUP(C164,'Process Costs'!$A$1:$D$19,4,0)</f>
        <v>Occurrence</v>
      </c>
      <c r="N164" s="12">
        <f t="shared" si="4"/>
        <v>0</v>
      </c>
      <c r="O164" s="13">
        <f t="shared" si="5"/>
        <v>0.1</v>
      </c>
      <c r="P164" t="str">
        <f>VLOOKUP(C164,'Process Costs'!$A$1:$E$19,5,0)</f>
        <v>PICK</v>
      </c>
    </row>
    <row r="165" spans="1:16" x14ac:dyDescent="0.3">
      <c r="A165" t="s">
        <v>29</v>
      </c>
      <c r="B165" t="s">
        <v>93</v>
      </c>
      <c r="C165" t="s">
        <v>29</v>
      </c>
      <c r="D165" t="s">
        <v>49</v>
      </c>
      <c r="E165" s="11">
        <v>42453.687777777777</v>
      </c>
      <c r="F165" t="s">
        <v>43</v>
      </c>
      <c r="G165" t="s">
        <v>44</v>
      </c>
      <c r="H165" t="s">
        <v>57</v>
      </c>
      <c r="I165" t="s">
        <v>46</v>
      </c>
      <c r="J165" t="s">
        <v>47</v>
      </c>
      <c r="K165" t="str">
        <f>VLOOKUP(C165,'Process Costs'!$A$1:$D$19,2,0)</f>
        <v>€ 0,50 per activity</v>
      </c>
      <c r="L165" s="13">
        <f>VLOOKUP(C165,'Process Costs'!$A$1:$D$19,3,0)</f>
        <v>0.5</v>
      </c>
      <c r="M165" t="str">
        <f>VLOOKUP(C165,'Process Costs'!$A$1:$D$19,4,0)</f>
        <v>Occurrence</v>
      </c>
      <c r="N165" s="12">
        <f t="shared" si="4"/>
        <v>0</v>
      </c>
      <c r="O165" s="13">
        <f t="shared" si="5"/>
        <v>0.5</v>
      </c>
      <c r="P165" t="str">
        <f>VLOOKUP(C165,'Process Costs'!$A$1:$E$19,5,0)</f>
        <v>SHIP</v>
      </c>
    </row>
    <row r="166" spans="1:16" x14ac:dyDescent="0.3">
      <c r="A166" t="s">
        <v>29</v>
      </c>
      <c r="B166" t="s">
        <v>94</v>
      </c>
      <c r="C166" t="s">
        <v>4</v>
      </c>
      <c r="D166" t="s">
        <v>77</v>
      </c>
      <c r="E166" s="11">
        <v>42437.337500000001</v>
      </c>
      <c r="F166" t="s">
        <v>95</v>
      </c>
      <c r="G166" t="s">
        <v>79</v>
      </c>
      <c r="H166" t="s">
        <v>45</v>
      </c>
      <c r="I166" t="s">
        <v>46</v>
      </c>
      <c r="J166" t="s">
        <v>69</v>
      </c>
      <c r="K166" t="str">
        <f>VLOOKUP(C166,'Process Costs'!$A$1:$D$19,2,0)</f>
        <v>€ 0,50 per activity</v>
      </c>
      <c r="L166" s="13">
        <f>VLOOKUP(C166,'Process Costs'!$A$1:$D$19,3,0)</f>
        <v>0.5</v>
      </c>
      <c r="M166" t="str">
        <f>VLOOKUP(C166,'Process Costs'!$A$1:$D$19,4,0)</f>
        <v>Occurrence</v>
      </c>
      <c r="N166" s="12">
        <f t="shared" si="4"/>
        <v>0</v>
      </c>
      <c r="O166" s="13">
        <f t="shared" si="5"/>
        <v>0.5</v>
      </c>
      <c r="P166" t="str">
        <f>VLOOKUP(C166,'Process Costs'!$A$1:$E$19,5,0)</f>
        <v>RECEIVE</v>
      </c>
    </row>
    <row r="167" spans="1:16" x14ac:dyDescent="0.3">
      <c r="A167" t="s">
        <v>29</v>
      </c>
      <c r="B167" t="s">
        <v>94</v>
      </c>
      <c r="C167" t="s">
        <v>9</v>
      </c>
      <c r="D167" t="s">
        <v>77</v>
      </c>
      <c r="E167" s="11">
        <v>42437.359166666669</v>
      </c>
      <c r="F167" t="s">
        <v>95</v>
      </c>
      <c r="G167" t="s">
        <v>79</v>
      </c>
      <c r="H167" t="s">
        <v>45</v>
      </c>
      <c r="I167" t="s">
        <v>46</v>
      </c>
      <c r="J167" t="s">
        <v>69</v>
      </c>
      <c r="K167" t="str">
        <f>VLOOKUP(C167,'Process Costs'!$A$1:$D$19,2,0)</f>
        <v>€ 0,50 per activity</v>
      </c>
      <c r="L167" s="13">
        <f>VLOOKUP(C167,'Process Costs'!$A$1:$D$19,3,0)</f>
        <v>0.5</v>
      </c>
      <c r="M167" t="str">
        <f>VLOOKUP(C167,'Process Costs'!$A$1:$D$19,4,0)</f>
        <v>Occurrence</v>
      </c>
      <c r="N167" s="12">
        <f t="shared" si="4"/>
        <v>0</v>
      </c>
      <c r="O167" s="13">
        <f t="shared" si="5"/>
        <v>0.5</v>
      </c>
      <c r="P167" t="str">
        <f>VLOOKUP(C167,'Process Costs'!$A$1:$E$19,5,0)</f>
        <v>CHECK</v>
      </c>
    </row>
    <row r="168" spans="1:16" x14ac:dyDescent="0.3">
      <c r="A168" t="s">
        <v>29</v>
      </c>
      <c r="B168" t="s">
        <v>94</v>
      </c>
      <c r="C168" t="s">
        <v>7</v>
      </c>
      <c r="D168" t="s">
        <v>77</v>
      </c>
      <c r="E168" s="11">
        <v>42437.3675</v>
      </c>
      <c r="F168" t="s">
        <v>95</v>
      </c>
      <c r="G168" t="s">
        <v>79</v>
      </c>
      <c r="H168" t="s">
        <v>45</v>
      </c>
      <c r="I168" t="s">
        <v>46</v>
      </c>
      <c r="J168" t="s">
        <v>69</v>
      </c>
      <c r="K168" t="str">
        <f>VLOOKUP(C168,'Process Costs'!$A$1:$D$19,2,0)</f>
        <v>€ 2,00 per activity</v>
      </c>
      <c r="L168" s="13">
        <f>VLOOKUP(C168,'Process Costs'!$A$1:$D$19,3,0)</f>
        <v>2</v>
      </c>
      <c r="M168" t="str">
        <f>VLOOKUP(C168,'Process Costs'!$A$1:$D$19,4,0)</f>
        <v>Occurrence</v>
      </c>
      <c r="N168" s="12">
        <f t="shared" si="4"/>
        <v>0</v>
      </c>
      <c r="O168" s="13">
        <f t="shared" si="5"/>
        <v>2</v>
      </c>
      <c r="P168" t="str">
        <f>VLOOKUP(C168,'Process Costs'!$A$1:$E$19,5,0)</f>
        <v>CHECK</v>
      </c>
    </row>
    <row r="169" spans="1:16" x14ac:dyDescent="0.3">
      <c r="A169" t="s">
        <v>29</v>
      </c>
      <c r="B169" t="s">
        <v>94</v>
      </c>
      <c r="C169" t="s">
        <v>11</v>
      </c>
      <c r="D169" t="s">
        <v>77</v>
      </c>
      <c r="E169" s="11">
        <v>42437.397499999999</v>
      </c>
      <c r="F169" t="s">
        <v>95</v>
      </c>
      <c r="G169" t="s">
        <v>79</v>
      </c>
      <c r="H169" t="s">
        <v>48</v>
      </c>
      <c r="I169" t="s">
        <v>46</v>
      </c>
      <c r="J169" t="s">
        <v>69</v>
      </c>
      <c r="K169" t="str">
        <f>VLOOKUP(C169,'Process Costs'!$A$1:$D$19,2,0)</f>
        <v>€ 0,10 per phone per 24 h</v>
      </c>
      <c r="L169" s="13">
        <f>VLOOKUP(C169,'Process Costs'!$A$1:$D$19,3,0)</f>
        <v>0.1</v>
      </c>
      <c r="M169" t="str">
        <f>VLOOKUP(C169,'Process Costs'!$A$1:$D$19,4,0)</f>
        <v>Per 24 hours</v>
      </c>
      <c r="N169" s="12">
        <f t="shared" si="4"/>
        <v>8.0299999999988358</v>
      </c>
      <c r="O169" s="13">
        <f t="shared" si="5"/>
        <v>0.80299999999988358</v>
      </c>
      <c r="P169" t="str">
        <f>VLOOKUP(C169,'Process Costs'!$A$1:$E$19,5,0)</f>
        <v>STORE</v>
      </c>
    </row>
    <row r="170" spans="1:16" x14ac:dyDescent="0.3">
      <c r="A170" t="s">
        <v>29</v>
      </c>
      <c r="B170" t="s">
        <v>94</v>
      </c>
      <c r="C170" t="s">
        <v>14</v>
      </c>
      <c r="D170" t="s">
        <v>77</v>
      </c>
      <c r="E170" s="11">
        <v>42445.427499999998</v>
      </c>
      <c r="F170" t="s">
        <v>95</v>
      </c>
      <c r="G170" t="s">
        <v>79</v>
      </c>
      <c r="H170" t="s">
        <v>48</v>
      </c>
      <c r="I170" t="s">
        <v>46</v>
      </c>
      <c r="J170" t="s">
        <v>69</v>
      </c>
      <c r="K170" t="str">
        <f>VLOOKUP(C170,'Process Costs'!$A$1:$D$19,2,0)</f>
        <v>€ 0,10 per activity</v>
      </c>
      <c r="L170" s="13">
        <f>VLOOKUP(C170,'Process Costs'!$A$1:$D$19,3,0)</f>
        <v>0.1</v>
      </c>
      <c r="M170" t="str">
        <f>VLOOKUP(C170,'Process Costs'!$A$1:$D$19,4,0)</f>
        <v>Occurrence</v>
      </c>
      <c r="N170" s="12">
        <f t="shared" si="4"/>
        <v>0</v>
      </c>
      <c r="O170" s="13">
        <f t="shared" si="5"/>
        <v>0.1</v>
      </c>
      <c r="P170" t="str">
        <f>VLOOKUP(C170,'Process Costs'!$A$1:$E$19,5,0)</f>
        <v>PICK</v>
      </c>
    </row>
    <row r="171" spans="1:16" x14ac:dyDescent="0.3">
      <c r="A171" t="s">
        <v>29</v>
      </c>
      <c r="B171" t="s">
        <v>94</v>
      </c>
      <c r="C171" t="s">
        <v>30</v>
      </c>
      <c r="D171" t="s">
        <v>50</v>
      </c>
      <c r="E171" s="11">
        <v>42446.396087962959</v>
      </c>
      <c r="F171" t="s">
        <v>95</v>
      </c>
      <c r="G171" t="s">
        <v>51</v>
      </c>
      <c r="H171" t="s">
        <v>52</v>
      </c>
      <c r="I171" t="s">
        <v>46</v>
      </c>
      <c r="J171" t="s">
        <v>69</v>
      </c>
      <c r="K171" t="str">
        <f>VLOOKUP(C171,'Process Costs'!$A$1:$D$19,2,0)</f>
        <v>€ 20,00 per hour</v>
      </c>
      <c r="L171" s="13">
        <f>VLOOKUP(C171,'Process Costs'!$A$1:$D$19,3,0)</f>
        <v>480</v>
      </c>
      <c r="M171" t="str">
        <f>VLOOKUP(C171,'Process Costs'!$A$1:$D$19,4,0)</f>
        <v>Per 24 hours</v>
      </c>
      <c r="N171" s="12">
        <f t="shared" si="4"/>
        <v>1.0416666671517305E-2</v>
      </c>
      <c r="O171" s="13">
        <f t="shared" si="5"/>
        <v>5.0000000023283064</v>
      </c>
      <c r="P171" t="str">
        <f>VLOOKUP(C171,'Process Costs'!$A$1:$E$19,5,0)</f>
        <v>COAT</v>
      </c>
    </row>
    <row r="172" spans="1:16" x14ac:dyDescent="0.3">
      <c r="A172" t="s">
        <v>29</v>
      </c>
      <c r="B172" t="s">
        <v>94</v>
      </c>
      <c r="C172" t="s">
        <v>31</v>
      </c>
      <c r="D172" t="s">
        <v>50</v>
      </c>
      <c r="E172" s="11">
        <v>42446.406504629631</v>
      </c>
      <c r="F172" t="s">
        <v>95</v>
      </c>
      <c r="G172" t="s">
        <v>51</v>
      </c>
      <c r="H172" t="s">
        <v>52</v>
      </c>
      <c r="I172" t="s">
        <v>46</v>
      </c>
      <c r="J172" t="s">
        <v>69</v>
      </c>
      <c r="K172" t="str">
        <f>VLOOKUP(C172,'Process Costs'!$A$1:$D$19,2,0)</f>
        <v>€ 20,00 per hour</v>
      </c>
      <c r="L172" s="13">
        <f>VLOOKUP(C172,'Process Costs'!$A$1:$D$19,3,0)</f>
        <v>480</v>
      </c>
      <c r="M172" t="str">
        <f>VLOOKUP(C172,'Process Costs'!$A$1:$D$19,4,0)</f>
        <v>Per 24 hours</v>
      </c>
      <c r="N172" s="12">
        <f t="shared" si="4"/>
        <v>0</v>
      </c>
      <c r="O172" s="13">
        <f t="shared" si="5"/>
        <v>0</v>
      </c>
      <c r="P172" t="str">
        <f>VLOOKUP(C172,'Process Costs'!$A$1:$E$19,5,0)</f>
        <v>COAT</v>
      </c>
    </row>
    <row r="173" spans="1:16" x14ac:dyDescent="0.3">
      <c r="A173" t="s">
        <v>29</v>
      </c>
      <c r="B173" t="s">
        <v>94</v>
      </c>
      <c r="C173" t="s">
        <v>18</v>
      </c>
      <c r="D173" t="s">
        <v>53</v>
      </c>
      <c r="E173" s="11">
        <v>42447.496608796297</v>
      </c>
      <c r="F173" t="s">
        <v>95</v>
      </c>
      <c r="G173" t="s">
        <v>54</v>
      </c>
      <c r="H173" t="s">
        <v>55</v>
      </c>
      <c r="I173" t="s">
        <v>46</v>
      </c>
      <c r="J173" t="s">
        <v>69</v>
      </c>
      <c r="K173" t="str">
        <f>VLOOKUP(C173,'Process Costs'!$A$1:$D$19,2,0)</f>
        <v>€ 0,75 per activity</v>
      </c>
      <c r="L173" s="13">
        <f>VLOOKUP(C173,'Process Costs'!$A$1:$D$19,3,0)</f>
        <v>0.75</v>
      </c>
      <c r="M173" t="str">
        <f>VLOOKUP(C173,'Process Costs'!$A$1:$D$19,4,0)</f>
        <v>Occurrence</v>
      </c>
      <c r="N173" s="12">
        <f t="shared" si="4"/>
        <v>0</v>
      </c>
      <c r="O173" s="13">
        <f t="shared" si="5"/>
        <v>0.75</v>
      </c>
      <c r="P173" t="str">
        <f>VLOOKUP(C173,'Process Costs'!$A$1:$E$19,5,0)</f>
        <v>TEST &amp; SCRAP</v>
      </c>
    </row>
    <row r="174" spans="1:16" x14ac:dyDescent="0.3">
      <c r="A174" t="s">
        <v>29</v>
      </c>
      <c r="B174" t="s">
        <v>94</v>
      </c>
      <c r="C174" t="s">
        <v>20</v>
      </c>
      <c r="D174" t="s">
        <v>53</v>
      </c>
      <c r="E174" s="11">
        <v>42450.496608796297</v>
      </c>
      <c r="F174" t="s">
        <v>95</v>
      </c>
      <c r="G174" t="s">
        <v>54</v>
      </c>
      <c r="H174" t="s">
        <v>55</v>
      </c>
      <c r="I174" t="s">
        <v>46</v>
      </c>
      <c r="J174" t="s">
        <v>69</v>
      </c>
      <c r="K174" t="str">
        <f>VLOOKUP(C174,'Process Costs'!$A$1:$D$19,2,0)</f>
        <v>€ 0,25 per activity</v>
      </c>
      <c r="L174" s="13">
        <f>VLOOKUP(C174,'Process Costs'!$A$1:$D$19,3,0)</f>
        <v>0.25</v>
      </c>
      <c r="M174" t="str">
        <f>VLOOKUP(C174,'Process Costs'!$A$1:$D$19,4,0)</f>
        <v>Occurrence</v>
      </c>
      <c r="N174" s="12">
        <f t="shared" si="4"/>
        <v>0</v>
      </c>
      <c r="O174" s="13">
        <f t="shared" si="5"/>
        <v>0.25</v>
      </c>
      <c r="P174" t="str">
        <f>VLOOKUP(C174,'Process Costs'!$A$1:$E$19,5,0)</f>
        <v>TEST &amp; SCRAP</v>
      </c>
    </row>
    <row r="175" spans="1:16" x14ac:dyDescent="0.3">
      <c r="A175" t="s">
        <v>29</v>
      </c>
      <c r="B175" t="s">
        <v>94</v>
      </c>
      <c r="C175" t="s">
        <v>27</v>
      </c>
      <c r="D175" t="s">
        <v>77</v>
      </c>
      <c r="E175" s="11">
        <v>42451.385497685187</v>
      </c>
      <c r="F175" t="s">
        <v>95</v>
      </c>
      <c r="G175" t="s">
        <v>79</v>
      </c>
      <c r="H175" t="s">
        <v>56</v>
      </c>
      <c r="I175" t="s">
        <v>46</v>
      </c>
      <c r="J175" t="s">
        <v>69</v>
      </c>
      <c r="K175" t="str">
        <f>VLOOKUP(C175,'Process Costs'!$A$1:$D$19,2,0)</f>
        <v>€ 0,10 per phone per 24 h</v>
      </c>
      <c r="L175" s="13">
        <f>VLOOKUP(C175,'Process Costs'!$A$1:$D$19,3,0)</f>
        <v>0.1</v>
      </c>
      <c r="M175" t="str">
        <f>VLOOKUP(C175,'Process Costs'!$A$1:$D$19,4,0)</f>
        <v>Per 24 hours</v>
      </c>
      <c r="N175" s="12">
        <f t="shared" si="4"/>
        <v>1.9786689814791316</v>
      </c>
      <c r="O175" s="13">
        <f t="shared" si="5"/>
        <v>0.19786689814791317</v>
      </c>
      <c r="P175" t="str">
        <f>VLOOKUP(C175,'Process Costs'!$A$1:$E$19,5,0)</f>
        <v>STORE</v>
      </c>
    </row>
    <row r="176" spans="1:16" x14ac:dyDescent="0.3">
      <c r="A176" t="s">
        <v>29</v>
      </c>
      <c r="B176" t="s">
        <v>94</v>
      </c>
      <c r="C176" t="s">
        <v>28</v>
      </c>
      <c r="D176" t="s">
        <v>77</v>
      </c>
      <c r="E176" s="11">
        <v>42453.364166666666</v>
      </c>
      <c r="F176" t="s">
        <v>95</v>
      </c>
      <c r="G176" t="s">
        <v>79</v>
      </c>
      <c r="H176" t="s">
        <v>56</v>
      </c>
      <c r="I176" t="s">
        <v>46</v>
      </c>
      <c r="J176" t="s">
        <v>69</v>
      </c>
      <c r="K176" t="str">
        <f>VLOOKUP(C176,'Process Costs'!$A$1:$D$19,2,0)</f>
        <v>€ 0,10 per activity</v>
      </c>
      <c r="L176" s="13">
        <f>VLOOKUP(C176,'Process Costs'!$A$1:$D$19,3,0)</f>
        <v>0.1</v>
      </c>
      <c r="M176" t="str">
        <f>VLOOKUP(C176,'Process Costs'!$A$1:$D$19,4,0)</f>
        <v>Occurrence</v>
      </c>
      <c r="N176" s="12">
        <f t="shared" si="4"/>
        <v>0</v>
      </c>
      <c r="O176" s="13">
        <f t="shared" si="5"/>
        <v>0.1</v>
      </c>
      <c r="P176" t="str">
        <f>VLOOKUP(C176,'Process Costs'!$A$1:$E$19,5,0)</f>
        <v>PICK</v>
      </c>
    </row>
    <row r="177" spans="1:16" x14ac:dyDescent="0.3">
      <c r="A177" t="s">
        <v>29</v>
      </c>
      <c r="B177" t="s">
        <v>94</v>
      </c>
      <c r="C177" t="s">
        <v>29</v>
      </c>
      <c r="D177" t="s">
        <v>77</v>
      </c>
      <c r="E177" s="11">
        <v>42453.624583333331</v>
      </c>
      <c r="F177" t="s">
        <v>95</v>
      </c>
      <c r="G177" t="s">
        <v>79</v>
      </c>
      <c r="H177" t="s">
        <v>57</v>
      </c>
      <c r="I177" t="s">
        <v>46</v>
      </c>
      <c r="J177" t="s">
        <v>69</v>
      </c>
      <c r="K177" t="str">
        <f>VLOOKUP(C177,'Process Costs'!$A$1:$D$19,2,0)</f>
        <v>€ 0,50 per activity</v>
      </c>
      <c r="L177" s="13">
        <f>VLOOKUP(C177,'Process Costs'!$A$1:$D$19,3,0)</f>
        <v>0.5</v>
      </c>
      <c r="M177" t="str">
        <f>VLOOKUP(C177,'Process Costs'!$A$1:$D$19,4,0)</f>
        <v>Occurrence</v>
      </c>
      <c r="N177" s="12">
        <f t="shared" si="4"/>
        <v>0</v>
      </c>
      <c r="O177" s="13">
        <f t="shared" si="5"/>
        <v>0.5</v>
      </c>
      <c r="P177" t="str">
        <f>VLOOKUP(C177,'Process Costs'!$A$1:$E$19,5,0)</f>
        <v>SHIP</v>
      </c>
    </row>
    <row r="178" spans="1:16" x14ac:dyDescent="0.3">
      <c r="A178" t="s">
        <v>29</v>
      </c>
      <c r="B178" t="s">
        <v>96</v>
      </c>
      <c r="C178" t="s">
        <v>4</v>
      </c>
      <c r="D178" t="s">
        <v>77</v>
      </c>
      <c r="E178" s="11">
        <v>42437.425694444442</v>
      </c>
      <c r="F178" t="s">
        <v>95</v>
      </c>
      <c r="G178" t="s">
        <v>79</v>
      </c>
      <c r="H178" t="s">
        <v>45</v>
      </c>
      <c r="I178" t="s">
        <v>62</v>
      </c>
      <c r="J178" t="s">
        <v>63</v>
      </c>
      <c r="K178" t="str">
        <f>VLOOKUP(C178,'Process Costs'!$A$1:$D$19,2,0)</f>
        <v>€ 0,50 per activity</v>
      </c>
      <c r="L178" s="13">
        <f>VLOOKUP(C178,'Process Costs'!$A$1:$D$19,3,0)</f>
        <v>0.5</v>
      </c>
      <c r="M178" t="str">
        <f>VLOOKUP(C178,'Process Costs'!$A$1:$D$19,4,0)</f>
        <v>Occurrence</v>
      </c>
      <c r="N178" s="12">
        <f t="shared" si="4"/>
        <v>0</v>
      </c>
      <c r="O178" s="13">
        <f t="shared" si="5"/>
        <v>0.5</v>
      </c>
      <c r="P178" t="str">
        <f>VLOOKUP(C178,'Process Costs'!$A$1:$E$19,5,0)</f>
        <v>RECEIVE</v>
      </c>
    </row>
    <row r="179" spans="1:16" x14ac:dyDescent="0.3">
      <c r="A179" t="s">
        <v>29</v>
      </c>
      <c r="B179" t="s">
        <v>96</v>
      </c>
      <c r="C179" t="s">
        <v>9</v>
      </c>
      <c r="D179" t="s">
        <v>77</v>
      </c>
      <c r="E179" s="11">
        <v>42437.483472222222</v>
      </c>
      <c r="F179" t="s">
        <v>95</v>
      </c>
      <c r="G179" t="s">
        <v>79</v>
      </c>
      <c r="H179" t="s">
        <v>45</v>
      </c>
      <c r="I179" t="s">
        <v>62</v>
      </c>
      <c r="J179" t="s">
        <v>63</v>
      </c>
      <c r="K179" t="str">
        <f>VLOOKUP(C179,'Process Costs'!$A$1:$D$19,2,0)</f>
        <v>€ 0,50 per activity</v>
      </c>
      <c r="L179" s="13">
        <f>VLOOKUP(C179,'Process Costs'!$A$1:$D$19,3,0)</f>
        <v>0.5</v>
      </c>
      <c r="M179" t="str">
        <f>VLOOKUP(C179,'Process Costs'!$A$1:$D$19,4,0)</f>
        <v>Occurrence</v>
      </c>
      <c r="N179" s="12">
        <f t="shared" si="4"/>
        <v>0</v>
      </c>
      <c r="O179" s="13">
        <f t="shared" si="5"/>
        <v>0.5</v>
      </c>
      <c r="P179" t="str">
        <f>VLOOKUP(C179,'Process Costs'!$A$1:$E$19,5,0)</f>
        <v>CHECK</v>
      </c>
    </row>
    <row r="180" spans="1:16" x14ac:dyDescent="0.3">
      <c r="A180" t="s">
        <v>29</v>
      </c>
      <c r="B180" t="s">
        <v>96</v>
      </c>
      <c r="C180" t="s">
        <v>7</v>
      </c>
      <c r="D180" t="s">
        <v>77</v>
      </c>
      <c r="E180" s="11">
        <v>42437.493090277778</v>
      </c>
      <c r="F180" t="s">
        <v>95</v>
      </c>
      <c r="G180" t="s">
        <v>79</v>
      </c>
      <c r="H180" t="s">
        <v>45</v>
      </c>
      <c r="I180" t="s">
        <v>62</v>
      </c>
      <c r="J180" t="s">
        <v>63</v>
      </c>
      <c r="K180" t="str">
        <f>VLOOKUP(C180,'Process Costs'!$A$1:$D$19,2,0)</f>
        <v>€ 2,00 per activity</v>
      </c>
      <c r="L180" s="13">
        <f>VLOOKUP(C180,'Process Costs'!$A$1:$D$19,3,0)</f>
        <v>2</v>
      </c>
      <c r="M180" t="str">
        <f>VLOOKUP(C180,'Process Costs'!$A$1:$D$19,4,0)</f>
        <v>Occurrence</v>
      </c>
      <c r="N180" s="12">
        <f t="shared" si="4"/>
        <v>0</v>
      </c>
      <c r="O180" s="13">
        <f t="shared" si="5"/>
        <v>2</v>
      </c>
      <c r="P180" t="str">
        <f>VLOOKUP(C180,'Process Costs'!$A$1:$E$19,5,0)</f>
        <v>CHECK</v>
      </c>
    </row>
    <row r="181" spans="1:16" x14ac:dyDescent="0.3">
      <c r="A181" t="s">
        <v>29</v>
      </c>
      <c r="B181" t="s">
        <v>96</v>
      </c>
      <c r="C181" t="s">
        <v>11</v>
      </c>
      <c r="D181" t="s">
        <v>77</v>
      </c>
      <c r="E181" s="11">
        <v>42437.510694444441</v>
      </c>
      <c r="F181" t="s">
        <v>95</v>
      </c>
      <c r="G181" t="s">
        <v>79</v>
      </c>
      <c r="H181" t="s">
        <v>48</v>
      </c>
      <c r="I181" t="s">
        <v>62</v>
      </c>
      <c r="J181" t="s">
        <v>63</v>
      </c>
      <c r="K181" t="str">
        <f>VLOOKUP(C181,'Process Costs'!$A$1:$D$19,2,0)</f>
        <v>€ 0,10 per phone per 24 h</v>
      </c>
      <c r="L181" s="13">
        <f>VLOOKUP(C181,'Process Costs'!$A$1:$D$19,3,0)</f>
        <v>0.1</v>
      </c>
      <c r="M181" t="str">
        <f>VLOOKUP(C181,'Process Costs'!$A$1:$D$19,4,0)</f>
        <v>Per 24 hours</v>
      </c>
      <c r="N181" s="12">
        <f t="shared" si="4"/>
        <v>9.0050000000046566</v>
      </c>
      <c r="O181" s="13">
        <f t="shared" si="5"/>
        <v>0.90050000000046571</v>
      </c>
      <c r="P181" t="str">
        <f>VLOOKUP(C181,'Process Costs'!$A$1:$E$19,5,0)</f>
        <v>STORE</v>
      </c>
    </row>
    <row r="182" spans="1:16" x14ac:dyDescent="0.3">
      <c r="A182" t="s">
        <v>29</v>
      </c>
      <c r="B182" t="s">
        <v>96</v>
      </c>
      <c r="C182" t="s">
        <v>14</v>
      </c>
      <c r="D182" t="s">
        <v>77</v>
      </c>
      <c r="E182" s="11">
        <v>42446.515694444446</v>
      </c>
      <c r="F182" t="s">
        <v>95</v>
      </c>
      <c r="G182" t="s">
        <v>79</v>
      </c>
      <c r="H182" t="s">
        <v>48</v>
      </c>
      <c r="I182" t="s">
        <v>62</v>
      </c>
      <c r="J182" t="s">
        <v>63</v>
      </c>
      <c r="K182" t="str">
        <f>VLOOKUP(C182,'Process Costs'!$A$1:$D$19,2,0)</f>
        <v>€ 0,10 per activity</v>
      </c>
      <c r="L182" s="13">
        <f>VLOOKUP(C182,'Process Costs'!$A$1:$D$19,3,0)</f>
        <v>0.1</v>
      </c>
      <c r="M182" t="str">
        <f>VLOOKUP(C182,'Process Costs'!$A$1:$D$19,4,0)</f>
        <v>Occurrence</v>
      </c>
      <c r="N182" s="12">
        <f t="shared" si="4"/>
        <v>0</v>
      </c>
      <c r="O182" s="13">
        <f t="shared" si="5"/>
        <v>0.1</v>
      </c>
      <c r="P182" t="str">
        <f>VLOOKUP(C182,'Process Costs'!$A$1:$E$19,5,0)</f>
        <v>PICK</v>
      </c>
    </row>
    <row r="183" spans="1:16" x14ac:dyDescent="0.3">
      <c r="A183" t="s">
        <v>29</v>
      </c>
      <c r="B183" t="s">
        <v>96</v>
      </c>
      <c r="C183" t="s">
        <v>30</v>
      </c>
      <c r="D183" t="s">
        <v>50</v>
      </c>
      <c r="E183" s="11">
        <v>42446.657361111109</v>
      </c>
      <c r="F183" t="s">
        <v>95</v>
      </c>
      <c r="G183" t="s">
        <v>51</v>
      </c>
      <c r="H183" t="s">
        <v>52</v>
      </c>
      <c r="I183" t="s">
        <v>62</v>
      </c>
      <c r="J183" t="s">
        <v>63</v>
      </c>
      <c r="K183" t="str">
        <f>VLOOKUP(C183,'Process Costs'!$A$1:$D$19,2,0)</f>
        <v>€ 20,00 per hour</v>
      </c>
      <c r="L183" s="13">
        <f>VLOOKUP(C183,'Process Costs'!$A$1:$D$19,3,0)</f>
        <v>480</v>
      </c>
      <c r="M183" t="str">
        <f>VLOOKUP(C183,'Process Costs'!$A$1:$D$19,4,0)</f>
        <v>Per 24 hours</v>
      </c>
      <c r="N183" s="12">
        <f t="shared" si="4"/>
        <v>6.9444444452528842E-3</v>
      </c>
      <c r="O183" s="13">
        <f t="shared" si="5"/>
        <v>3.3333333337213844</v>
      </c>
      <c r="P183" t="str">
        <f>VLOOKUP(C183,'Process Costs'!$A$1:$E$19,5,0)</f>
        <v>COAT</v>
      </c>
    </row>
    <row r="184" spans="1:16" x14ac:dyDescent="0.3">
      <c r="A184" t="s">
        <v>29</v>
      </c>
      <c r="B184" t="s">
        <v>96</v>
      </c>
      <c r="C184" t="s">
        <v>31</v>
      </c>
      <c r="D184" t="s">
        <v>50</v>
      </c>
      <c r="E184" s="11">
        <v>42446.664305555554</v>
      </c>
      <c r="F184" t="s">
        <v>95</v>
      </c>
      <c r="G184" t="s">
        <v>51</v>
      </c>
      <c r="H184" t="s">
        <v>52</v>
      </c>
      <c r="I184" t="s">
        <v>62</v>
      </c>
      <c r="J184" t="s">
        <v>63</v>
      </c>
      <c r="K184" t="str">
        <f>VLOOKUP(C184,'Process Costs'!$A$1:$D$19,2,0)</f>
        <v>€ 20,00 per hour</v>
      </c>
      <c r="L184" s="13">
        <f>VLOOKUP(C184,'Process Costs'!$A$1:$D$19,3,0)</f>
        <v>480</v>
      </c>
      <c r="M184" t="str">
        <f>VLOOKUP(C184,'Process Costs'!$A$1:$D$19,4,0)</f>
        <v>Per 24 hours</v>
      </c>
      <c r="N184" s="12">
        <f t="shared" si="4"/>
        <v>0</v>
      </c>
      <c r="O184" s="13">
        <f t="shared" si="5"/>
        <v>0</v>
      </c>
      <c r="P184" t="str">
        <f>VLOOKUP(C184,'Process Costs'!$A$1:$E$19,5,0)</f>
        <v>COAT</v>
      </c>
    </row>
    <row r="185" spans="1:16" x14ac:dyDescent="0.3">
      <c r="A185" t="s">
        <v>29</v>
      </c>
      <c r="B185" t="s">
        <v>96</v>
      </c>
      <c r="C185" t="s">
        <v>18</v>
      </c>
      <c r="D185" t="s">
        <v>59</v>
      </c>
      <c r="E185" s="11">
        <v>42447.729166666664</v>
      </c>
      <c r="F185" t="s">
        <v>95</v>
      </c>
      <c r="G185" t="s">
        <v>54</v>
      </c>
      <c r="H185" t="s">
        <v>55</v>
      </c>
      <c r="I185" t="s">
        <v>62</v>
      </c>
      <c r="J185" t="s">
        <v>63</v>
      </c>
      <c r="K185" t="str">
        <f>VLOOKUP(C185,'Process Costs'!$A$1:$D$19,2,0)</f>
        <v>€ 0,75 per activity</v>
      </c>
      <c r="L185" s="13">
        <f>VLOOKUP(C185,'Process Costs'!$A$1:$D$19,3,0)</f>
        <v>0.75</v>
      </c>
      <c r="M185" t="str">
        <f>VLOOKUP(C185,'Process Costs'!$A$1:$D$19,4,0)</f>
        <v>Occurrence</v>
      </c>
      <c r="N185" s="12">
        <f t="shared" si="4"/>
        <v>0</v>
      </c>
      <c r="O185" s="13">
        <f t="shared" si="5"/>
        <v>0.75</v>
      </c>
      <c r="P185" t="str">
        <f>VLOOKUP(C185,'Process Costs'!$A$1:$E$19,5,0)</f>
        <v>TEST &amp; SCRAP</v>
      </c>
    </row>
    <row r="186" spans="1:16" x14ac:dyDescent="0.3">
      <c r="A186" t="s">
        <v>29</v>
      </c>
      <c r="B186" t="s">
        <v>96</v>
      </c>
      <c r="C186" t="s">
        <v>20</v>
      </c>
      <c r="D186" t="s">
        <v>59</v>
      </c>
      <c r="E186" s="11">
        <v>42450.604166666664</v>
      </c>
      <c r="F186" t="s">
        <v>95</v>
      </c>
      <c r="G186" t="s">
        <v>54</v>
      </c>
      <c r="H186" t="s">
        <v>55</v>
      </c>
      <c r="I186" t="s">
        <v>62</v>
      </c>
      <c r="J186" t="s">
        <v>63</v>
      </c>
      <c r="K186" t="str">
        <f>VLOOKUP(C186,'Process Costs'!$A$1:$D$19,2,0)</f>
        <v>€ 0,25 per activity</v>
      </c>
      <c r="L186" s="13">
        <f>VLOOKUP(C186,'Process Costs'!$A$1:$D$19,3,0)</f>
        <v>0.25</v>
      </c>
      <c r="M186" t="str">
        <f>VLOOKUP(C186,'Process Costs'!$A$1:$D$19,4,0)</f>
        <v>Occurrence</v>
      </c>
      <c r="N186" s="12">
        <f t="shared" si="4"/>
        <v>0</v>
      </c>
      <c r="O186" s="13">
        <f t="shared" si="5"/>
        <v>0.25</v>
      </c>
      <c r="P186" t="str">
        <f>VLOOKUP(C186,'Process Costs'!$A$1:$E$19,5,0)</f>
        <v>TEST &amp; SCRAP</v>
      </c>
    </row>
    <row r="187" spans="1:16" x14ac:dyDescent="0.3">
      <c r="A187" t="s">
        <v>29</v>
      </c>
      <c r="B187" t="s">
        <v>96</v>
      </c>
      <c r="C187" t="s">
        <v>27</v>
      </c>
      <c r="D187" t="s">
        <v>77</v>
      </c>
      <c r="E187" s="11">
        <v>42450.707638888889</v>
      </c>
      <c r="F187" t="s">
        <v>95</v>
      </c>
      <c r="G187" t="s">
        <v>79</v>
      </c>
      <c r="H187" t="s">
        <v>56</v>
      </c>
      <c r="I187" t="s">
        <v>62</v>
      </c>
      <c r="J187" t="s">
        <v>63</v>
      </c>
      <c r="K187" t="str">
        <f>VLOOKUP(C187,'Process Costs'!$A$1:$D$19,2,0)</f>
        <v>€ 0,10 per phone per 24 h</v>
      </c>
      <c r="L187" s="13">
        <f>VLOOKUP(C187,'Process Costs'!$A$1:$D$19,3,0)</f>
        <v>0.1</v>
      </c>
      <c r="M187" t="str">
        <f>VLOOKUP(C187,'Process Costs'!$A$1:$D$19,4,0)</f>
        <v>Per 24 hours</v>
      </c>
      <c r="N187" s="12">
        <f t="shared" si="4"/>
        <v>1.656527777777228</v>
      </c>
      <c r="O187" s="13">
        <f t="shared" si="5"/>
        <v>0.1656527777777228</v>
      </c>
      <c r="P187" t="str">
        <f>VLOOKUP(C187,'Process Costs'!$A$1:$E$19,5,0)</f>
        <v>STORE</v>
      </c>
    </row>
    <row r="188" spans="1:16" x14ac:dyDescent="0.3">
      <c r="A188" t="s">
        <v>29</v>
      </c>
      <c r="B188" t="s">
        <v>96</v>
      </c>
      <c r="C188" t="s">
        <v>28</v>
      </c>
      <c r="D188" t="s">
        <v>77</v>
      </c>
      <c r="E188" s="11">
        <v>42452.364166666666</v>
      </c>
      <c r="F188" t="s">
        <v>95</v>
      </c>
      <c r="G188" t="s">
        <v>79</v>
      </c>
      <c r="H188" t="s">
        <v>56</v>
      </c>
      <c r="I188" t="s">
        <v>62</v>
      </c>
      <c r="J188" t="s">
        <v>63</v>
      </c>
      <c r="K188" t="str">
        <f>VLOOKUP(C188,'Process Costs'!$A$1:$D$19,2,0)</f>
        <v>€ 0,10 per activity</v>
      </c>
      <c r="L188" s="13">
        <f>VLOOKUP(C188,'Process Costs'!$A$1:$D$19,3,0)</f>
        <v>0.1</v>
      </c>
      <c r="M188" t="str">
        <f>VLOOKUP(C188,'Process Costs'!$A$1:$D$19,4,0)</f>
        <v>Occurrence</v>
      </c>
      <c r="N188" s="12">
        <f t="shared" si="4"/>
        <v>0</v>
      </c>
      <c r="O188" s="13">
        <f t="shared" si="5"/>
        <v>0.1</v>
      </c>
      <c r="P188" t="str">
        <f>VLOOKUP(C188,'Process Costs'!$A$1:$E$19,5,0)</f>
        <v>PICK</v>
      </c>
    </row>
    <row r="189" spans="1:16" x14ac:dyDescent="0.3">
      <c r="A189" t="s">
        <v>29</v>
      </c>
      <c r="B189" t="s">
        <v>96</v>
      </c>
      <c r="C189" t="s">
        <v>29</v>
      </c>
      <c r="D189" t="s">
        <v>77</v>
      </c>
      <c r="E189" s="11">
        <v>42452.624583333331</v>
      </c>
      <c r="F189" t="s">
        <v>95</v>
      </c>
      <c r="G189" t="s">
        <v>79</v>
      </c>
      <c r="H189" t="s">
        <v>57</v>
      </c>
      <c r="I189" t="s">
        <v>62</v>
      </c>
      <c r="J189" t="s">
        <v>63</v>
      </c>
      <c r="K189" t="str">
        <f>VLOOKUP(C189,'Process Costs'!$A$1:$D$19,2,0)</f>
        <v>€ 0,50 per activity</v>
      </c>
      <c r="L189" s="13">
        <f>VLOOKUP(C189,'Process Costs'!$A$1:$D$19,3,0)</f>
        <v>0.5</v>
      </c>
      <c r="M189" t="str">
        <f>VLOOKUP(C189,'Process Costs'!$A$1:$D$19,4,0)</f>
        <v>Occurrence</v>
      </c>
      <c r="N189" s="12">
        <f t="shared" si="4"/>
        <v>0</v>
      </c>
      <c r="O189" s="13">
        <f t="shared" si="5"/>
        <v>0.5</v>
      </c>
      <c r="P189" t="str">
        <f>VLOOKUP(C189,'Process Costs'!$A$1:$E$19,5,0)</f>
        <v>SHIP</v>
      </c>
    </row>
    <row r="190" spans="1:16" x14ac:dyDescent="0.3">
      <c r="A190" t="s">
        <v>29</v>
      </c>
      <c r="B190" t="s">
        <v>97</v>
      </c>
      <c r="C190" t="s">
        <v>4</v>
      </c>
      <c r="D190" t="s">
        <v>77</v>
      </c>
      <c r="E190" s="11">
        <v>42437.456944444442</v>
      </c>
      <c r="F190" t="s">
        <v>95</v>
      </c>
      <c r="G190" t="s">
        <v>79</v>
      </c>
      <c r="H190" t="s">
        <v>45</v>
      </c>
      <c r="I190" t="s">
        <v>62</v>
      </c>
      <c r="J190" t="s">
        <v>69</v>
      </c>
      <c r="K190" t="str">
        <f>VLOOKUP(C190,'Process Costs'!$A$1:$D$19,2,0)</f>
        <v>€ 0,50 per activity</v>
      </c>
      <c r="L190" s="13">
        <f>VLOOKUP(C190,'Process Costs'!$A$1:$D$19,3,0)</f>
        <v>0.5</v>
      </c>
      <c r="M190" t="str">
        <f>VLOOKUP(C190,'Process Costs'!$A$1:$D$19,4,0)</f>
        <v>Occurrence</v>
      </c>
      <c r="N190" s="12">
        <f t="shared" si="4"/>
        <v>0</v>
      </c>
      <c r="O190" s="13">
        <f t="shared" si="5"/>
        <v>0.5</v>
      </c>
      <c r="P190" t="str">
        <f>VLOOKUP(C190,'Process Costs'!$A$1:$E$19,5,0)</f>
        <v>RECEIVE</v>
      </c>
    </row>
    <row r="191" spans="1:16" x14ac:dyDescent="0.3">
      <c r="A191" t="s">
        <v>29</v>
      </c>
      <c r="B191" t="s">
        <v>97</v>
      </c>
      <c r="C191" t="s">
        <v>9</v>
      </c>
      <c r="D191" t="s">
        <v>77</v>
      </c>
      <c r="E191" s="11">
        <v>42437.484861111108</v>
      </c>
      <c r="F191" t="s">
        <v>95</v>
      </c>
      <c r="G191" t="s">
        <v>79</v>
      </c>
      <c r="H191" t="s">
        <v>45</v>
      </c>
      <c r="I191" t="s">
        <v>62</v>
      </c>
      <c r="J191" t="s">
        <v>69</v>
      </c>
      <c r="K191" t="str">
        <f>VLOOKUP(C191,'Process Costs'!$A$1:$D$19,2,0)</f>
        <v>€ 0,50 per activity</v>
      </c>
      <c r="L191" s="13">
        <f>VLOOKUP(C191,'Process Costs'!$A$1:$D$19,3,0)</f>
        <v>0.5</v>
      </c>
      <c r="M191" t="str">
        <f>VLOOKUP(C191,'Process Costs'!$A$1:$D$19,4,0)</f>
        <v>Occurrence</v>
      </c>
      <c r="N191" s="12">
        <f t="shared" si="4"/>
        <v>0</v>
      </c>
      <c r="O191" s="13">
        <f t="shared" si="5"/>
        <v>0.5</v>
      </c>
      <c r="P191" t="str">
        <f>VLOOKUP(C191,'Process Costs'!$A$1:$E$19,5,0)</f>
        <v>CHECK</v>
      </c>
    </row>
    <row r="192" spans="1:16" x14ac:dyDescent="0.3">
      <c r="A192" t="s">
        <v>29</v>
      </c>
      <c r="B192" t="s">
        <v>97</v>
      </c>
      <c r="C192" t="s">
        <v>7</v>
      </c>
      <c r="D192" t="s">
        <v>77</v>
      </c>
      <c r="E192" s="11">
        <v>42437.486250000002</v>
      </c>
      <c r="F192" t="s">
        <v>95</v>
      </c>
      <c r="G192" t="s">
        <v>79</v>
      </c>
      <c r="H192" t="s">
        <v>45</v>
      </c>
      <c r="I192" t="s">
        <v>62</v>
      </c>
      <c r="J192" t="s">
        <v>69</v>
      </c>
      <c r="K192" t="str">
        <f>VLOOKUP(C192,'Process Costs'!$A$1:$D$19,2,0)</f>
        <v>€ 2,00 per activity</v>
      </c>
      <c r="L192" s="13">
        <f>VLOOKUP(C192,'Process Costs'!$A$1:$D$19,3,0)</f>
        <v>2</v>
      </c>
      <c r="M192" t="str">
        <f>VLOOKUP(C192,'Process Costs'!$A$1:$D$19,4,0)</f>
        <v>Occurrence</v>
      </c>
      <c r="N192" s="12">
        <f t="shared" si="4"/>
        <v>0</v>
      </c>
      <c r="O192" s="13">
        <f t="shared" si="5"/>
        <v>2</v>
      </c>
      <c r="P192" t="str">
        <f>VLOOKUP(C192,'Process Costs'!$A$1:$E$19,5,0)</f>
        <v>CHECK</v>
      </c>
    </row>
    <row r="193" spans="1:16" x14ac:dyDescent="0.3">
      <c r="A193" t="s">
        <v>29</v>
      </c>
      <c r="B193" t="s">
        <v>97</v>
      </c>
      <c r="C193" t="s">
        <v>11</v>
      </c>
      <c r="D193" t="s">
        <v>77</v>
      </c>
      <c r="E193" s="11">
        <v>42437.556527777779</v>
      </c>
      <c r="F193" t="s">
        <v>95</v>
      </c>
      <c r="G193" t="s">
        <v>79</v>
      </c>
      <c r="H193" t="s">
        <v>48</v>
      </c>
      <c r="I193" t="s">
        <v>62</v>
      </c>
      <c r="J193" t="s">
        <v>69</v>
      </c>
      <c r="K193" t="str">
        <f>VLOOKUP(C193,'Process Costs'!$A$1:$D$19,2,0)</f>
        <v>€ 0,10 per phone per 24 h</v>
      </c>
      <c r="L193" s="13">
        <f>VLOOKUP(C193,'Process Costs'!$A$1:$D$19,3,0)</f>
        <v>0.1</v>
      </c>
      <c r="M193" t="str">
        <f>VLOOKUP(C193,'Process Costs'!$A$1:$D$19,4,0)</f>
        <v>Per 24 hours</v>
      </c>
      <c r="N193" s="12">
        <f t="shared" si="4"/>
        <v>1.9883333333345945</v>
      </c>
      <c r="O193" s="13">
        <f t="shared" si="5"/>
        <v>0.19883333333345946</v>
      </c>
      <c r="P193" t="str">
        <f>VLOOKUP(C193,'Process Costs'!$A$1:$E$19,5,0)</f>
        <v>STORE</v>
      </c>
    </row>
    <row r="194" spans="1:16" x14ac:dyDescent="0.3">
      <c r="A194" t="s">
        <v>29</v>
      </c>
      <c r="B194" t="s">
        <v>97</v>
      </c>
      <c r="C194" t="s">
        <v>14</v>
      </c>
      <c r="D194" t="s">
        <v>77</v>
      </c>
      <c r="E194" s="11">
        <v>42439.544861111113</v>
      </c>
      <c r="F194" t="s">
        <v>95</v>
      </c>
      <c r="G194" t="s">
        <v>79</v>
      </c>
      <c r="H194" t="s">
        <v>48</v>
      </c>
      <c r="I194" t="s">
        <v>62</v>
      </c>
      <c r="J194" t="s">
        <v>69</v>
      </c>
      <c r="K194" t="str">
        <f>VLOOKUP(C194,'Process Costs'!$A$1:$D$19,2,0)</f>
        <v>€ 0,10 per activity</v>
      </c>
      <c r="L194" s="13">
        <f>VLOOKUP(C194,'Process Costs'!$A$1:$D$19,3,0)</f>
        <v>0.1</v>
      </c>
      <c r="M194" t="str">
        <f>VLOOKUP(C194,'Process Costs'!$A$1:$D$19,4,0)</f>
        <v>Occurrence</v>
      </c>
      <c r="N194" s="12">
        <f t="shared" si="4"/>
        <v>0</v>
      </c>
      <c r="O194" s="13">
        <f t="shared" si="5"/>
        <v>0.1</v>
      </c>
      <c r="P194" t="str">
        <f>VLOOKUP(C194,'Process Costs'!$A$1:$E$19,5,0)</f>
        <v>PICK</v>
      </c>
    </row>
    <row r="195" spans="1:16" x14ac:dyDescent="0.3">
      <c r="A195" t="s">
        <v>29</v>
      </c>
      <c r="B195" t="s">
        <v>97</v>
      </c>
      <c r="C195" t="s">
        <v>30</v>
      </c>
      <c r="D195" t="s">
        <v>50</v>
      </c>
      <c r="E195" s="11">
        <v>42440.366666666669</v>
      </c>
      <c r="F195" t="s">
        <v>95</v>
      </c>
      <c r="G195" t="s">
        <v>51</v>
      </c>
      <c r="H195" t="s">
        <v>52</v>
      </c>
      <c r="I195" t="s">
        <v>62</v>
      </c>
      <c r="J195" t="s">
        <v>69</v>
      </c>
      <c r="K195" t="str">
        <f>VLOOKUP(C195,'Process Costs'!$A$1:$D$19,2,0)</f>
        <v>€ 20,00 per hour</v>
      </c>
      <c r="L195" s="13">
        <f>VLOOKUP(C195,'Process Costs'!$A$1:$D$19,3,0)</f>
        <v>480</v>
      </c>
      <c r="M195" t="str">
        <f>VLOOKUP(C195,'Process Costs'!$A$1:$D$19,4,0)</f>
        <v>Per 24 hours</v>
      </c>
      <c r="N195" s="12">
        <f t="shared" ref="N195:N258" si="6">IF(OR(C195="START COATING",C195="STORE UNCOATED",C195="STORE COATED"),E196-E195,0)</f>
        <v>5.5555555518367328E-3</v>
      </c>
      <c r="O195" s="13">
        <f t="shared" ref="O195:O258" si="7">IF(M195="Occurrence",L195,N195*L195)</f>
        <v>2.6666666648816317</v>
      </c>
      <c r="P195" t="str">
        <f>VLOOKUP(C195,'Process Costs'!$A$1:$E$19,5,0)</f>
        <v>COAT</v>
      </c>
    </row>
    <row r="196" spans="1:16" x14ac:dyDescent="0.3">
      <c r="A196" t="s">
        <v>29</v>
      </c>
      <c r="B196" t="s">
        <v>97</v>
      </c>
      <c r="C196" t="s">
        <v>31</v>
      </c>
      <c r="D196" t="s">
        <v>50</v>
      </c>
      <c r="E196" s="11">
        <v>42440.37222222222</v>
      </c>
      <c r="F196" t="s">
        <v>95</v>
      </c>
      <c r="G196" t="s">
        <v>51</v>
      </c>
      <c r="H196" t="s">
        <v>52</v>
      </c>
      <c r="I196" t="s">
        <v>62</v>
      </c>
      <c r="J196" t="s">
        <v>69</v>
      </c>
      <c r="K196" t="str">
        <f>VLOOKUP(C196,'Process Costs'!$A$1:$D$19,2,0)</f>
        <v>€ 20,00 per hour</v>
      </c>
      <c r="L196" s="13">
        <f>VLOOKUP(C196,'Process Costs'!$A$1:$D$19,3,0)</f>
        <v>480</v>
      </c>
      <c r="M196" t="str">
        <f>VLOOKUP(C196,'Process Costs'!$A$1:$D$19,4,0)</f>
        <v>Per 24 hours</v>
      </c>
      <c r="N196" s="12">
        <f t="shared" si="6"/>
        <v>0</v>
      </c>
      <c r="O196" s="13">
        <f t="shared" si="7"/>
        <v>0</v>
      </c>
      <c r="P196" t="str">
        <f>VLOOKUP(C196,'Process Costs'!$A$1:$E$19,5,0)</f>
        <v>COAT</v>
      </c>
    </row>
    <row r="197" spans="1:16" x14ac:dyDescent="0.3">
      <c r="A197" t="s">
        <v>29</v>
      </c>
      <c r="B197" t="s">
        <v>97</v>
      </c>
      <c r="C197" t="s">
        <v>18</v>
      </c>
      <c r="D197" t="s">
        <v>53</v>
      </c>
      <c r="E197" s="11">
        <v>42443.377858796295</v>
      </c>
      <c r="F197" t="s">
        <v>95</v>
      </c>
      <c r="G197" t="s">
        <v>54</v>
      </c>
      <c r="H197" t="s">
        <v>55</v>
      </c>
      <c r="I197" t="s">
        <v>62</v>
      </c>
      <c r="J197" t="s">
        <v>69</v>
      </c>
      <c r="K197" t="str">
        <f>VLOOKUP(C197,'Process Costs'!$A$1:$D$19,2,0)</f>
        <v>€ 0,75 per activity</v>
      </c>
      <c r="L197" s="13">
        <f>VLOOKUP(C197,'Process Costs'!$A$1:$D$19,3,0)</f>
        <v>0.75</v>
      </c>
      <c r="M197" t="str">
        <f>VLOOKUP(C197,'Process Costs'!$A$1:$D$19,4,0)</f>
        <v>Occurrence</v>
      </c>
      <c r="N197" s="12">
        <f t="shared" si="6"/>
        <v>0</v>
      </c>
      <c r="O197" s="13">
        <f t="shared" si="7"/>
        <v>0.75</v>
      </c>
      <c r="P197" t="str">
        <f>VLOOKUP(C197,'Process Costs'!$A$1:$E$19,5,0)</f>
        <v>TEST &amp; SCRAP</v>
      </c>
    </row>
    <row r="198" spans="1:16" x14ac:dyDescent="0.3">
      <c r="A198" t="s">
        <v>29</v>
      </c>
      <c r="B198" t="s">
        <v>97</v>
      </c>
      <c r="C198" t="s">
        <v>20</v>
      </c>
      <c r="D198" t="s">
        <v>59</v>
      </c>
      <c r="E198" s="11">
        <v>42444.481863425928</v>
      </c>
      <c r="F198" t="s">
        <v>95</v>
      </c>
      <c r="G198" t="s">
        <v>54</v>
      </c>
      <c r="H198" t="s">
        <v>55</v>
      </c>
      <c r="I198" t="s">
        <v>62</v>
      </c>
      <c r="J198" t="s">
        <v>69</v>
      </c>
      <c r="K198" t="str">
        <f>VLOOKUP(C198,'Process Costs'!$A$1:$D$19,2,0)</f>
        <v>€ 0,25 per activity</v>
      </c>
      <c r="L198" s="13">
        <f>VLOOKUP(C198,'Process Costs'!$A$1:$D$19,3,0)</f>
        <v>0.25</v>
      </c>
      <c r="M198" t="str">
        <f>VLOOKUP(C198,'Process Costs'!$A$1:$D$19,4,0)</f>
        <v>Occurrence</v>
      </c>
      <c r="N198" s="12">
        <f t="shared" si="6"/>
        <v>0</v>
      </c>
      <c r="O198" s="13">
        <f t="shared" si="7"/>
        <v>0.25</v>
      </c>
      <c r="P198" t="str">
        <f>VLOOKUP(C198,'Process Costs'!$A$1:$E$19,5,0)</f>
        <v>TEST &amp; SCRAP</v>
      </c>
    </row>
    <row r="199" spans="1:16" x14ac:dyDescent="0.3">
      <c r="A199" t="s">
        <v>29</v>
      </c>
      <c r="B199" t="s">
        <v>97</v>
      </c>
      <c r="C199" t="s">
        <v>27</v>
      </c>
      <c r="D199" t="s">
        <v>77</v>
      </c>
      <c r="E199" s="11">
        <v>42445.669189814813</v>
      </c>
      <c r="F199" t="s">
        <v>95</v>
      </c>
      <c r="G199" t="s">
        <v>79</v>
      </c>
      <c r="H199" t="s">
        <v>56</v>
      </c>
      <c r="I199" t="s">
        <v>62</v>
      </c>
      <c r="J199" t="s">
        <v>69</v>
      </c>
      <c r="K199" t="str">
        <f>VLOOKUP(C199,'Process Costs'!$A$1:$D$19,2,0)</f>
        <v>€ 0,10 per phone per 24 h</v>
      </c>
      <c r="L199" s="13">
        <f>VLOOKUP(C199,'Process Costs'!$A$1:$D$19,3,0)</f>
        <v>0.1</v>
      </c>
      <c r="M199" t="str">
        <f>VLOOKUP(C199,'Process Costs'!$A$1:$D$19,4,0)</f>
        <v>Per 24 hours</v>
      </c>
      <c r="N199" s="12">
        <f t="shared" si="6"/>
        <v>11.770671296297223</v>
      </c>
      <c r="O199" s="13">
        <f t="shared" si="7"/>
        <v>1.1770671296297224</v>
      </c>
      <c r="P199" t="str">
        <f>VLOOKUP(C199,'Process Costs'!$A$1:$E$19,5,0)</f>
        <v>STORE</v>
      </c>
    </row>
    <row r="200" spans="1:16" x14ac:dyDescent="0.3">
      <c r="A200" t="s">
        <v>29</v>
      </c>
      <c r="B200" t="s">
        <v>97</v>
      </c>
      <c r="C200" t="s">
        <v>28</v>
      </c>
      <c r="D200" t="s">
        <v>77</v>
      </c>
      <c r="E200" s="11">
        <v>42457.43986111111</v>
      </c>
      <c r="F200" t="s">
        <v>95</v>
      </c>
      <c r="G200" t="s">
        <v>79</v>
      </c>
      <c r="H200" t="s">
        <v>56</v>
      </c>
      <c r="I200" t="s">
        <v>62</v>
      </c>
      <c r="J200" t="s">
        <v>69</v>
      </c>
      <c r="K200" t="str">
        <f>VLOOKUP(C200,'Process Costs'!$A$1:$D$19,2,0)</f>
        <v>€ 0,10 per activity</v>
      </c>
      <c r="L200" s="13">
        <f>VLOOKUP(C200,'Process Costs'!$A$1:$D$19,3,0)</f>
        <v>0.1</v>
      </c>
      <c r="M200" t="str">
        <f>VLOOKUP(C200,'Process Costs'!$A$1:$D$19,4,0)</f>
        <v>Occurrence</v>
      </c>
      <c r="N200" s="12">
        <f t="shared" si="6"/>
        <v>0</v>
      </c>
      <c r="O200" s="13">
        <f t="shared" si="7"/>
        <v>0.1</v>
      </c>
      <c r="P200" t="str">
        <f>VLOOKUP(C200,'Process Costs'!$A$1:$E$19,5,0)</f>
        <v>PICK</v>
      </c>
    </row>
    <row r="201" spans="1:16" x14ac:dyDescent="0.3">
      <c r="A201" t="s">
        <v>29</v>
      </c>
      <c r="B201" t="s">
        <v>97</v>
      </c>
      <c r="C201" t="s">
        <v>29</v>
      </c>
      <c r="D201" t="s">
        <v>77</v>
      </c>
      <c r="E201" s="11">
        <v>42457.638472222221</v>
      </c>
      <c r="F201" t="s">
        <v>95</v>
      </c>
      <c r="G201" t="s">
        <v>79</v>
      </c>
      <c r="H201" t="s">
        <v>57</v>
      </c>
      <c r="I201" t="s">
        <v>62</v>
      </c>
      <c r="J201" t="s">
        <v>69</v>
      </c>
      <c r="K201" t="str">
        <f>VLOOKUP(C201,'Process Costs'!$A$1:$D$19,2,0)</f>
        <v>€ 0,50 per activity</v>
      </c>
      <c r="L201" s="13">
        <f>VLOOKUP(C201,'Process Costs'!$A$1:$D$19,3,0)</f>
        <v>0.5</v>
      </c>
      <c r="M201" t="str">
        <f>VLOOKUP(C201,'Process Costs'!$A$1:$D$19,4,0)</f>
        <v>Occurrence</v>
      </c>
      <c r="N201" s="12">
        <f t="shared" si="6"/>
        <v>0</v>
      </c>
      <c r="O201" s="13">
        <f t="shared" si="7"/>
        <v>0.5</v>
      </c>
      <c r="P201" t="str">
        <f>VLOOKUP(C201,'Process Costs'!$A$1:$E$19,5,0)</f>
        <v>SHIP</v>
      </c>
    </row>
    <row r="202" spans="1:16" x14ac:dyDescent="0.3">
      <c r="A202" t="s">
        <v>29</v>
      </c>
      <c r="B202" t="s">
        <v>98</v>
      </c>
      <c r="C202" t="s">
        <v>4</v>
      </c>
      <c r="D202" t="s">
        <v>77</v>
      </c>
      <c r="E202" s="11">
        <v>42437.59375</v>
      </c>
      <c r="F202" t="s">
        <v>86</v>
      </c>
      <c r="G202" t="s">
        <v>79</v>
      </c>
      <c r="H202" t="s">
        <v>45</v>
      </c>
      <c r="I202" t="s">
        <v>46</v>
      </c>
      <c r="J202" t="s">
        <v>47</v>
      </c>
      <c r="K202" t="str">
        <f>VLOOKUP(C202,'Process Costs'!$A$1:$D$19,2,0)</f>
        <v>€ 0,50 per activity</v>
      </c>
      <c r="L202" s="13">
        <f>VLOOKUP(C202,'Process Costs'!$A$1:$D$19,3,0)</f>
        <v>0.5</v>
      </c>
      <c r="M202" t="str">
        <f>VLOOKUP(C202,'Process Costs'!$A$1:$D$19,4,0)</f>
        <v>Occurrence</v>
      </c>
      <c r="N202" s="12">
        <f t="shared" si="6"/>
        <v>0</v>
      </c>
      <c r="O202" s="13">
        <f t="shared" si="7"/>
        <v>0.5</v>
      </c>
      <c r="P202" t="str">
        <f>VLOOKUP(C202,'Process Costs'!$A$1:$E$19,5,0)</f>
        <v>RECEIVE</v>
      </c>
    </row>
    <row r="203" spans="1:16" x14ac:dyDescent="0.3">
      <c r="A203" t="s">
        <v>29</v>
      </c>
      <c r="B203" t="s">
        <v>98</v>
      </c>
      <c r="C203" t="s">
        <v>9</v>
      </c>
      <c r="D203" t="s">
        <v>77</v>
      </c>
      <c r="E203" s="11">
        <v>42437.623749999999</v>
      </c>
      <c r="F203" t="s">
        <v>86</v>
      </c>
      <c r="G203" t="s">
        <v>79</v>
      </c>
      <c r="H203" t="s">
        <v>45</v>
      </c>
      <c r="I203" t="s">
        <v>46</v>
      </c>
      <c r="J203" t="s">
        <v>47</v>
      </c>
      <c r="K203" t="str">
        <f>VLOOKUP(C203,'Process Costs'!$A$1:$D$19,2,0)</f>
        <v>€ 0,50 per activity</v>
      </c>
      <c r="L203" s="13">
        <f>VLOOKUP(C203,'Process Costs'!$A$1:$D$19,3,0)</f>
        <v>0.5</v>
      </c>
      <c r="M203" t="str">
        <f>VLOOKUP(C203,'Process Costs'!$A$1:$D$19,4,0)</f>
        <v>Occurrence</v>
      </c>
      <c r="N203" s="12">
        <f t="shared" si="6"/>
        <v>0</v>
      </c>
      <c r="O203" s="13">
        <f t="shared" si="7"/>
        <v>0.5</v>
      </c>
      <c r="P203" t="str">
        <f>VLOOKUP(C203,'Process Costs'!$A$1:$E$19,5,0)</f>
        <v>CHECK</v>
      </c>
    </row>
    <row r="204" spans="1:16" x14ac:dyDescent="0.3">
      <c r="A204" t="s">
        <v>29</v>
      </c>
      <c r="B204" t="s">
        <v>98</v>
      </c>
      <c r="C204" t="s">
        <v>7</v>
      </c>
      <c r="D204" t="s">
        <v>77</v>
      </c>
      <c r="E204" s="11">
        <v>42437.625138888892</v>
      </c>
      <c r="F204" t="s">
        <v>86</v>
      </c>
      <c r="G204" t="s">
        <v>79</v>
      </c>
      <c r="H204" t="s">
        <v>45</v>
      </c>
      <c r="I204" t="s">
        <v>46</v>
      </c>
      <c r="J204" t="s">
        <v>47</v>
      </c>
      <c r="K204" t="str">
        <f>VLOOKUP(C204,'Process Costs'!$A$1:$D$19,2,0)</f>
        <v>€ 2,00 per activity</v>
      </c>
      <c r="L204" s="13">
        <f>VLOOKUP(C204,'Process Costs'!$A$1:$D$19,3,0)</f>
        <v>2</v>
      </c>
      <c r="M204" t="str">
        <f>VLOOKUP(C204,'Process Costs'!$A$1:$D$19,4,0)</f>
        <v>Occurrence</v>
      </c>
      <c r="N204" s="12">
        <f t="shared" si="6"/>
        <v>0</v>
      </c>
      <c r="O204" s="13">
        <f t="shared" si="7"/>
        <v>2</v>
      </c>
      <c r="P204" t="str">
        <f>VLOOKUP(C204,'Process Costs'!$A$1:$E$19,5,0)</f>
        <v>CHECK</v>
      </c>
    </row>
    <row r="205" spans="1:16" x14ac:dyDescent="0.3">
      <c r="A205" t="s">
        <v>29</v>
      </c>
      <c r="B205" t="s">
        <v>98</v>
      </c>
      <c r="C205" t="s">
        <v>11</v>
      </c>
      <c r="D205" t="s">
        <v>77</v>
      </c>
      <c r="E205" s="11">
        <v>42437.653749999998</v>
      </c>
      <c r="F205" t="s">
        <v>86</v>
      </c>
      <c r="G205" t="s">
        <v>79</v>
      </c>
      <c r="H205" t="s">
        <v>48</v>
      </c>
      <c r="I205" t="s">
        <v>46</v>
      </c>
      <c r="J205" t="s">
        <v>47</v>
      </c>
      <c r="K205" t="str">
        <f>VLOOKUP(C205,'Process Costs'!$A$1:$D$19,2,0)</f>
        <v>€ 0,10 per phone per 24 h</v>
      </c>
      <c r="L205" s="13">
        <f>VLOOKUP(C205,'Process Costs'!$A$1:$D$19,3,0)</f>
        <v>0.1</v>
      </c>
      <c r="M205" t="str">
        <f>VLOOKUP(C205,'Process Costs'!$A$1:$D$19,4,0)</f>
        <v>Per 24 hours</v>
      </c>
      <c r="N205" s="12">
        <f t="shared" si="6"/>
        <v>14.779999999998836</v>
      </c>
      <c r="O205" s="13">
        <f t="shared" si="7"/>
        <v>1.4779999999998836</v>
      </c>
      <c r="P205" t="str">
        <f>VLOOKUP(C205,'Process Costs'!$A$1:$E$19,5,0)</f>
        <v>STORE</v>
      </c>
    </row>
    <row r="206" spans="1:16" x14ac:dyDescent="0.3">
      <c r="A206" t="s">
        <v>29</v>
      </c>
      <c r="B206" t="s">
        <v>98</v>
      </c>
      <c r="C206" t="s">
        <v>14</v>
      </c>
      <c r="D206" t="s">
        <v>49</v>
      </c>
      <c r="E206" s="11">
        <v>42452.433749999997</v>
      </c>
      <c r="F206" t="s">
        <v>86</v>
      </c>
      <c r="G206" t="s">
        <v>44</v>
      </c>
      <c r="H206" t="s">
        <v>48</v>
      </c>
      <c r="I206" t="s">
        <v>46</v>
      </c>
      <c r="J206" t="s">
        <v>47</v>
      </c>
      <c r="K206" t="str">
        <f>VLOOKUP(C206,'Process Costs'!$A$1:$D$19,2,0)</f>
        <v>€ 0,10 per activity</v>
      </c>
      <c r="L206" s="13">
        <f>VLOOKUP(C206,'Process Costs'!$A$1:$D$19,3,0)</f>
        <v>0.1</v>
      </c>
      <c r="M206" t="str">
        <f>VLOOKUP(C206,'Process Costs'!$A$1:$D$19,4,0)</f>
        <v>Occurrence</v>
      </c>
      <c r="N206" s="12">
        <f t="shared" si="6"/>
        <v>0</v>
      </c>
      <c r="O206" s="13">
        <f t="shared" si="7"/>
        <v>0.1</v>
      </c>
      <c r="P206" t="str">
        <f>VLOOKUP(C206,'Process Costs'!$A$1:$E$19,5,0)</f>
        <v>PICK</v>
      </c>
    </row>
    <row r="207" spans="1:16" x14ac:dyDescent="0.3">
      <c r="A207" t="s">
        <v>29</v>
      </c>
      <c r="B207" t="s">
        <v>98</v>
      </c>
      <c r="C207" t="s">
        <v>30</v>
      </c>
      <c r="D207" t="s">
        <v>50</v>
      </c>
      <c r="E207" s="11">
        <v>42452.653032407405</v>
      </c>
      <c r="F207" t="s">
        <v>86</v>
      </c>
      <c r="G207" t="s">
        <v>51</v>
      </c>
      <c r="H207" t="s">
        <v>52</v>
      </c>
      <c r="I207" t="s">
        <v>46</v>
      </c>
      <c r="J207" t="s">
        <v>47</v>
      </c>
      <c r="K207" t="str">
        <f>VLOOKUP(C207,'Process Costs'!$A$1:$D$19,2,0)</f>
        <v>€ 20,00 per hour</v>
      </c>
      <c r="L207" s="13">
        <f>VLOOKUP(C207,'Process Costs'!$A$1:$D$19,3,0)</f>
        <v>480</v>
      </c>
      <c r="M207" t="str">
        <f>VLOOKUP(C207,'Process Costs'!$A$1:$D$19,4,0)</f>
        <v>Per 24 hours</v>
      </c>
      <c r="N207" s="12">
        <f t="shared" si="6"/>
        <v>9.7222222248092294E-3</v>
      </c>
      <c r="O207" s="13">
        <f t="shared" si="7"/>
        <v>4.6666666679084301</v>
      </c>
      <c r="P207" t="str">
        <f>VLOOKUP(C207,'Process Costs'!$A$1:$E$19,5,0)</f>
        <v>COAT</v>
      </c>
    </row>
    <row r="208" spans="1:16" x14ac:dyDescent="0.3">
      <c r="A208" t="s">
        <v>29</v>
      </c>
      <c r="B208" t="s">
        <v>98</v>
      </c>
      <c r="C208" t="s">
        <v>31</v>
      </c>
      <c r="D208" t="s">
        <v>50</v>
      </c>
      <c r="E208" s="11">
        <v>42452.662754629629</v>
      </c>
      <c r="F208" t="s">
        <v>86</v>
      </c>
      <c r="G208" t="s">
        <v>51</v>
      </c>
      <c r="H208" t="s">
        <v>52</v>
      </c>
      <c r="I208" t="s">
        <v>46</v>
      </c>
      <c r="J208" t="s">
        <v>47</v>
      </c>
      <c r="K208" t="str">
        <f>VLOOKUP(C208,'Process Costs'!$A$1:$D$19,2,0)</f>
        <v>€ 20,00 per hour</v>
      </c>
      <c r="L208" s="13">
        <f>VLOOKUP(C208,'Process Costs'!$A$1:$D$19,3,0)</f>
        <v>480</v>
      </c>
      <c r="M208" t="str">
        <f>VLOOKUP(C208,'Process Costs'!$A$1:$D$19,4,0)</f>
        <v>Per 24 hours</v>
      </c>
      <c r="N208" s="12">
        <f t="shared" si="6"/>
        <v>0</v>
      </c>
      <c r="O208" s="13">
        <f t="shared" si="7"/>
        <v>0</v>
      </c>
      <c r="P208" t="str">
        <f>VLOOKUP(C208,'Process Costs'!$A$1:$E$19,5,0)</f>
        <v>COAT</v>
      </c>
    </row>
    <row r="209" spans="1:16" x14ac:dyDescent="0.3">
      <c r="A209" t="s">
        <v>29</v>
      </c>
      <c r="B209" t="s">
        <v>98</v>
      </c>
      <c r="C209" t="s">
        <v>18</v>
      </c>
      <c r="D209" t="s">
        <v>53</v>
      </c>
      <c r="E209" s="11">
        <v>42453.68341435185</v>
      </c>
      <c r="F209" t="s">
        <v>86</v>
      </c>
      <c r="G209" t="s">
        <v>54</v>
      </c>
      <c r="H209" t="s">
        <v>55</v>
      </c>
      <c r="I209" t="s">
        <v>46</v>
      </c>
      <c r="J209" t="s">
        <v>47</v>
      </c>
      <c r="K209" t="str">
        <f>VLOOKUP(C209,'Process Costs'!$A$1:$D$19,2,0)</f>
        <v>€ 0,75 per activity</v>
      </c>
      <c r="L209" s="13">
        <f>VLOOKUP(C209,'Process Costs'!$A$1:$D$19,3,0)</f>
        <v>0.75</v>
      </c>
      <c r="M209" t="str">
        <f>VLOOKUP(C209,'Process Costs'!$A$1:$D$19,4,0)</f>
        <v>Occurrence</v>
      </c>
      <c r="N209" s="12">
        <f t="shared" si="6"/>
        <v>0</v>
      </c>
      <c r="O209" s="13">
        <f t="shared" si="7"/>
        <v>0.75</v>
      </c>
      <c r="P209" t="str">
        <f>VLOOKUP(C209,'Process Costs'!$A$1:$E$19,5,0)</f>
        <v>TEST &amp; SCRAP</v>
      </c>
    </row>
    <row r="210" spans="1:16" x14ac:dyDescent="0.3">
      <c r="A210" t="s">
        <v>29</v>
      </c>
      <c r="B210" t="s">
        <v>98</v>
      </c>
      <c r="C210" t="s">
        <v>20</v>
      </c>
      <c r="D210" t="s">
        <v>53</v>
      </c>
      <c r="E210" s="11">
        <v>42454.620752314811</v>
      </c>
      <c r="F210" t="s">
        <v>86</v>
      </c>
      <c r="G210" t="s">
        <v>54</v>
      </c>
      <c r="H210" t="s">
        <v>55</v>
      </c>
      <c r="I210" t="s">
        <v>46</v>
      </c>
      <c r="J210" t="s">
        <v>47</v>
      </c>
      <c r="K210" t="str">
        <f>VLOOKUP(C210,'Process Costs'!$A$1:$D$19,2,0)</f>
        <v>€ 0,25 per activity</v>
      </c>
      <c r="L210" s="13">
        <f>VLOOKUP(C210,'Process Costs'!$A$1:$D$19,3,0)</f>
        <v>0.25</v>
      </c>
      <c r="M210" t="str">
        <f>VLOOKUP(C210,'Process Costs'!$A$1:$D$19,4,0)</f>
        <v>Occurrence</v>
      </c>
      <c r="N210" s="12">
        <f t="shared" si="6"/>
        <v>0</v>
      </c>
      <c r="O210" s="13">
        <f t="shared" si="7"/>
        <v>0.25</v>
      </c>
      <c r="P210" t="str">
        <f>VLOOKUP(C210,'Process Costs'!$A$1:$E$19,5,0)</f>
        <v>TEST &amp; SCRAP</v>
      </c>
    </row>
    <row r="211" spans="1:16" x14ac:dyDescent="0.3">
      <c r="A211" t="s">
        <v>29</v>
      </c>
      <c r="B211" t="s">
        <v>98</v>
      </c>
      <c r="C211" t="s">
        <v>22</v>
      </c>
      <c r="D211" t="s">
        <v>53</v>
      </c>
      <c r="E211" s="11">
        <v>42454.745752314811</v>
      </c>
      <c r="F211" t="s">
        <v>86</v>
      </c>
      <c r="G211" t="s">
        <v>54</v>
      </c>
      <c r="H211" t="s">
        <v>55</v>
      </c>
      <c r="I211" t="s">
        <v>46</v>
      </c>
      <c r="J211" t="s">
        <v>47</v>
      </c>
      <c r="K211" t="str">
        <f>VLOOKUP(C211,'Process Costs'!$A$1:$D$19,2,0)</f>
        <v>€ 2,50 per activity</v>
      </c>
      <c r="L211" s="13">
        <f>VLOOKUP(C211,'Process Costs'!$A$1:$D$19,3,0)</f>
        <v>2.5</v>
      </c>
      <c r="M211" t="str">
        <f>VLOOKUP(C211,'Process Costs'!$A$1:$D$19,4,0)</f>
        <v>Occurrence</v>
      </c>
      <c r="N211" s="12">
        <f t="shared" si="6"/>
        <v>0</v>
      </c>
      <c r="O211" s="13">
        <f t="shared" si="7"/>
        <v>2.5</v>
      </c>
      <c r="P211" t="str">
        <f>VLOOKUP(C211,'Process Costs'!$A$1:$E$19,5,0)</f>
        <v>TEST &amp; SCRAP</v>
      </c>
    </row>
    <row r="212" spans="1:16" x14ac:dyDescent="0.3">
      <c r="A212" t="s">
        <v>29</v>
      </c>
      <c r="B212" t="s">
        <v>98</v>
      </c>
      <c r="C212" t="s">
        <v>29</v>
      </c>
      <c r="D212" t="s">
        <v>49</v>
      </c>
      <c r="E212" s="11">
        <v>42459.557754629626</v>
      </c>
      <c r="F212" t="s">
        <v>86</v>
      </c>
      <c r="G212" t="s">
        <v>44</v>
      </c>
      <c r="H212" t="s">
        <v>57</v>
      </c>
      <c r="I212" t="s">
        <v>46</v>
      </c>
      <c r="J212" t="s">
        <v>47</v>
      </c>
      <c r="K212" t="str">
        <f>VLOOKUP(C212,'Process Costs'!$A$1:$D$19,2,0)</f>
        <v>€ 0,50 per activity</v>
      </c>
      <c r="L212" s="13">
        <f>VLOOKUP(C212,'Process Costs'!$A$1:$D$19,3,0)</f>
        <v>0.5</v>
      </c>
      <c r="M212" t="str">
        <f>VLOOKUP(C212,'Process Costs'!$A$1:$D$19,4,0)</f>
        <v>Occurrence</v>
      </c>
      <c r="N212" s="12">
        <f t="shared" si="6"/>
        <v>0</v>
      </c>
      <c r="O212" s="13">
        <f t="shared" si="7"/>
        <v>0.5</v>
      </c>
      <c r="P212" t="str">
        <f>VLOOKUP(C212,'Process Costs'!$A$1:$E$19,5,0)</f>
        <v>SHIP</v>
      </c>
    </row>
    <row r="213" spans="1:16" x14ac:dyDescent="0.3">
      <c r="A213" t="s">
        <v>29</v>
      </c>
      <c r="B213" t="s">
        <v>99</v>
      </c>
      <c r="C213" t="s">
        <v>4</v>
      </c>
      <c r="D213" t="s">
        <v>42</v>
      </c>
      <c r="E213" s="11">
        <v>42436.707638888889</v>
      </c>
      <c r="F213" t="s">
        <v>68</v>
      </c>
      <c r="G213" t="s">
        <v>44</v>
      </c>
      <c r="H213" t="s">
        <v>45</v>
      </c>
      <c r="I213" t="s">
        <v>46</v>
      </c>
      <c r="J213" t="s">
        <v>69</v>
      </c>
      <c r="K213" t="str">
        <f>VLOOKUP(C213,'Process Costs'!$A$1:$D$19,2,0)</f>
        <v>€ 0,50 per activity</v>
      </c>
      <c r="L213" s="13">
        <f>VLOOKUP(C213,'Process Costs'!$A$1:$D$19,3,0)</f>
        <v>0.5</v>
      </c>
      <c r="M213" t="str">
        <f>VLOOKUP(C213,'Process Costs'!$A$1:$D$19,4,0)</f>
        <v>Occurrence</v>
      </c>
      <c r="N213" s="12">
        <f t="shared" si="6"/>
        <v>0</v>
      </c>
      <c r="O213" s="13">
        <f t="shared" si="7"/>
        <v>0.5</v>
      </c>
      <c r="P213" t="str">
        <f>VLOOKUP(C213,'Process Costs'!$A$1:$E$19,5,0)</f>
        <v>RECEIVE</v>
      </c>
    </row>
    <row r="214" spans="1:16" x14ac:dyDescent="0.3">
      <c r="A214" t="s">
        <v>29</v>
      </c>
      <c r="B214" t="s">
        <v>99</v>
      </c>
      <c r="C214" t="s">
        <v>11</v>
      </c>
      <c r="D214" t="s">
        <v>42</v>
      </c>
      <c r="E214" s="11">
        <v>42436.714583333334</v>
      </c>
      <c r="F214" t="s">
        <v>68</v>
      </c>
      <c r="G214" t="s">
        <v>44</v>
      </c>
      <c r="H214" t="s">
        <v>48</v>
      </c>
      <c r="I214" t="s">
        <v>46</v>
      </c>
      <c r="J214" t="s">
        <v>69</v>
      </c>
      <c r="K214" t="str">
        <f>VLOOKUP(C214,'Process Costs'!$A$1:$D$19,2,0)</f>
        <v>€ 0,10 per phone per 24 h</v>
      </c>
      <c r="L214" s="13">
        <f>VLOOKUP(C214,'Process Costs'!$A$1:$D$19,3,0)</f>
        <v>0.1</v>
      </c>
      <c r="M214" t="str">
        <f>VLOOKUP(C214,'Process Costs'!$A$1:$D$19,4,0)</f>
        <v>Per 24 hours</v>
      </c>
      <c r="N214" s="12">
        <f t="shared" si="6"/>
        <v>7.6663888888870133</v>
      </c>
      <c r="O214" s="13">
        <f t="shared" si="7"/>
        <v>0.76663888888870135</v>
      </c>
      <c r="P214" t="str">
        <f>VLOOKUP(C214,'Process Costs'!$A$1:$E$19,5,0)</f>
        <v>STORE</v>
      </c>
    </row>
    <row r="215" spans="1:16" x14ac:dyDescent="0.3">
      <c r="A215" t="s">
        <v>29</v>
      </c>
      <c r="B215" t="s">
        <v>99</v>
      </c>
      <c r="C215" t="s">
        <v>14</v>
      </c>
      <c r="D215" t="s">
        <v>49</v>
      </c>
      <c r="E215" s="11">
        <v>42444.380972222221</v>
      </c>
      <c r="F215" t="s">
        <v>68</v>
      </c>
      <c r="G215" t="s">
        <v>44</v>
      </c>
      <c r="H215" t="s">
        <v>48</v>
      </c>
      <c r="I215" t="s">
        <v>46</v>
      </c>
      <c r="J215" t="s">
        <v>69</v>
      </c>
      <c r="K215" t="str">
        <f>VLOOKUP(C215,'Process Costs'!$A$1:$D$19,2,0)</f>
        <v>€ 0,10 per activity</v>
      </c>
      <c r="L215" s="13">
        <f>VLOOKUP(C215,'Process Costs'!$A$1:$D$19,3,0)</f>
        <v>0.1</v>
      </c>
      <c r="M215" t="str">
        <f>VLOOKUP(C215,'Process Costs'!$A$1:$D$19,4,0)</f>
        <v>Occurrence</v>
      </c>
      <c r="N215" s="12">
        <f t="shared" si="6"/>
        <v>0</v>
      </c>
      <c r="O215" s="13">
        <f t="shared" si="7"/>
        <v>0.1</v>
      </c>
      <c r="P215" t="str">
        <f>VLOOKUP(C215,'Process Costs'!$A$1:$E$19,5,0)</f>
        <v>PICK</v>
      </c>
    </row>
    <row r="216" spans="1:16" x14ac:dyDescent="0.3">
      <c r="A216" t="s">
        <v>29</v>
      </c>
      <c r="B216" t="s">
        <v>99</v>
      </c>
      <c r="C216" t="s">
        <v>30</v>
      </c>
      <c r="D216" t="s">
        <v>50</v>
      </c>
      <c r="E216" s="11">
        <v>42444.450416666667</v>
      </c>
      <c r="F216" t="s">
        <v>68</v>
      </c>
      <c r="G216" t="s">
        <v>51</v>
      </c>
      <c r="H216" t="s">
        <v>52</v>
      </c>
      <c r="I216" t="s">
        <v>46</v>
      </c>
      <c r="J216" t="s">
        <v>69</v>
      </c>
      <c r="K216" t="str">
        <f>VLOOKUP(C216,'Process Costs'!$A$1:$D$19,2,0)</f>
        <v>€ 20,00 per hour</v>
      </c>
      <c r="L216" s="13">
        <f>VLOOKUP(C216,'Process Costs'!$A$1:$D$19,3,0)</f>
        <v>480</v>
      </c>
      <c r="M216" t="str">
        <f>VLOOKUP(C216,'Process Costs'!$A$1:$D$19,4,0)</f>
        <v>Per 24 hours</v>
      </c>
      <c r="N216" s="12">
        <f t="shared" si="6"/>
        <v>1.1388888888177462E-2</v>
      </c>
      <c r="O216" s="13">
        <f t="shared" si="7"/>
        <v>5.4666666663251817</v>
      </c>
      <c r="P216" t="str">
        <f>VLOOKUP(C216,'Process Costs'!$A$1:$E$19,5,0)</f>
        <v>COAT</v>
      </c>
    </row>
    <row r="217" spans="1:16" x14ac:dyDescent="0.3">
      <c r="A217" t="s">
        <v>29</v>
      </c>
      <c r="B217" t="s">
        <v>99</v>
      </c>
      <c r="C217" t="s">
        <v>31</v>
      </c>
      <c r="D217" t="s">
        <v>50</v>
      </c>
      <c r="E217" s="11">
        <v>42444.461805555555</v>
      </c>
      <c r="F217" t="s">
        <v>68</v>
      </c>
      <c r="G217" t="s">
        <v>51</v>
      </c>
      <c r="H217" t="s">
        <v>52</v>
      </c>
      <c r="I217" t="s">
        <v>46</v>
      </c>
      <c r="J217" t="s">
        <v>69</v>
      </c>
      <c r="K217" t="str">
        <f>VLOOKUP(C217,'Process Costs'!$A$1:$D$19,2,0)</f>
        <v>€ 20,00 per hour</v>
      </c>
      <c r="L217" s="13">
        <f>VLOOKUP(C217,'Process Costs'!$A$1:$D$19,3,0)</f>
        <v>480</v>
      </c>
      <c r="M217" t="str">
        <f>VLOOKUP(C217,'Process Costs'!$A$1:$D$19,4,0)</f>
        <v>Per 24 hours</v>
      </c>
      <c r="N217" s="12">
        <f t="shared" si="6"/>
        <v>0</v>
      </c>
      <c r="O217" s="13">
        <f t="shared" si="7"/>
        <v>0</v>
      </c>
      <c r="P217" t="str">
        <f>VLOOKUP(C217,'Process Costs'!$A$1:$E$19,5,0)</f>
        <v>COAT</v>
      </c>
    </row>
    <row r="218" spans="1:16" x14ac:dyDescent="0.3">
      <c r="A218" t="s">
        <v>29</v>
      </c>
      <c r="B218" t="s">
        <v>99</v>
      </c>
      <c r="C218" t="s">
        <v>18</v>
      </c>
      <c r="D218" t="s">
        <v>53</v>
      </c>
      <c r="E218" s="11">
        <v>42444.644861111112</v>
      </c>
      <c r="F218" t="s">
        <v>68</v>
      </c>
      <c r="G218" t="s">
        <v>54</v>
      </c>
      <c r="H218" t="s">
        <v>55</v>
      </c>
      <c r="I218" t="s">
        <v>46</v>
      </c>
      <c r="J218" t="s">
        <v>69</v>
      </c>
      <c r="K218" t="str">
        <f>VLOOKUP(C218,'Process Costs'!$A$1:$D$19,2,0)</f>
        <v>€ 0,75 per activity</v>
      </c>
      <c r="L218" s="13">
        <f>VLOOKUP(C218,'Process Costs'!$A$1:$D$19,3,0)</f>
        <v>0.75</v>
      </c>
      <c r="M218" t="str">
        <f>VLOOKUP(C218,'Process Costs'!$A$1:$D$19,4,0)</f>
        <v>Occurrence</v>
      </c>
      <c r="N218" s="12">
        <f t="shared" si="6"/>
        <v>0</v>
      </c>
      <c r="O218" s="13">
        <f t="shared" si="7"/>
        <v>0.75</v>
      </c>
      <c r="P218" t="str">
        <f>VLOOKUP(C218,'Process Costs'!$A$1:$E$19,5,0)</f>
        <v>TEST &amp; SCRAP</v>
      </c>
    </row>
    <row r="219" spans="1:16" x14ac:dyDescent="0.3">
      <c r="A219" t="s">
        <v>29</v>
      </c>
      <c r="B219" t="s">
        <v>99</v>
      </c>
      <c r="C219" t="s">
        <v>20</v>
      </c>
      <c r="D219" t="s">
        <v>53</v>
      </c>
      <c r="E219" s="11">
        <v>42445.686527777776</v>
      </c>
      <c r="F219" t="s">
        <v>68</v>
      </c>
      <c r="G219" t="s">
        <v>54</v>
      </c>
      <c r="H219" t="s">
        <v>55</v>
      </c>
      <c r="I219" t="s">
        <v>46</v>
      </c>
      <c r="J219" t="s">
        <v>69</v>
      </c>
      <c r="K219" t="str">
        <f>VLOOKUP(C219,'Process Costs'!$A$1:$D$19,2,0)</f>
        <v>€ 0,25 per activity</v>
      </c>
      <c r="L219" s="13">
        <f>VLOOKUP(C219,'Process Costs'!$A$1:$D$19,3,0)</f>
        <v>0.25</v>
      </c>
      <c r="M219" t="str">
        <f>VLOOKUP(C219,'Process Costs'!$A$1:$D$19,4,0)</f>
        <v>Occurrence</v>
      </c>
      <c r="N219" s="12">
        <f t="shared" si="6"/>
        <v>0</v>
      </c>
      <c r="O219" s="13">
        <f t="shared" si="7"/>
        <v>0.25</v>
      </c>
      <c r="P219" t="str">
        <f>VLOOKUP(C219,'Process Costs'!$A$1:$E$19,5,0)</f>
        <v>TEST &amp; SCRAP</v>
      </c>
    </row>
    <row r="220" spans="1:16" x14ac:dyDescent="0.3">
      <c r="A220" t="s">
        <v>29</v>
      </c>
      <c r="B220" t="s">
        <v>99</v>
      </c>
      <c r="C220" t="s">
        <v>27</v>
      </c>
      <c r="D220" t="s">
        <v>49</v>
      </c>
      <c r="E220" s="11">
        <v>42446.380300925928</v>
      </c>
      <c r="F220" t="s">
        <v>68</v>
      </c>
      <c r="G220" t="s">
        <v>44</v>
      </c>
      <c r="H220" t="s">
        <v>56</v>
      </c>
      <c r="I220" t="s">
        <v>46</v>
      </c>
      <c r="J220" t="s">
        <v>69</v>
      </c>
      <c r="K220" t="str">
        <f>VLOOKUP(C220,'Process Costs'!$A$1:$D$19,2,0)</f>
        <v>€ 0,10 per phone per 24 h</v>
      </c>
      <c r="L220" s="13">
        <f>VLOOKUP(C220,'Process Costs'!$A$1:$D$19,3,0)</f>
        <v>0.1</v>
      </c>
      <c r="M220" t="str">
        <f>VLOOKUP(C220,'Process Costs'!$A$1:$D$19,4,0)</f>
        <v>Per 24 hours</v>
      </c>
      <c r="N220" s="12">
        <f t="shared" si="6"/>
        <v>8.3123379629614647</v>
      </c>
      <c r="O220" s="13">
        <f t="shared" si="7"/>
        <v>0.83123379629614647</v>
      </c>
      <c r="P220" t="str">
        <f>VLOOKUP(C220,'Process Costs'!$A$1:$E$19,5,0)</f>
        <v>STORE</v>
      </c>
    </row>
    <row r="221" spans="1:16" x14ac:dyDescent="0.3">
      <c r="A221" t="s">
        <v>29</v>
      </c>
      <c r="B221" t="s">
        <v>99</v>
      </c>
      <c r="C221" t="s">
        <v>28</v>
      </c>
      <c r="D221" t="s">
        <v>49</v>
      </c>
      <c r="E221" s="11">
        <v>42454.69263888889</v>
      </c>
      <c r="F221" t="s">
        <v>68</v>
      </c>
      <c r="G221" t="s">
        <v>44</v>
      </c>
      <c r="H221" t="s">
        <v>56</v>
      </c>
      <c r="I221" t="s">
        <v>46</v>
      </c>
      <c r="J221" t="s">
        <v>69</v>
      </c>
      <c r="K221" t="str">
        <f>VLOOKUP(C221,'Process Costs'!$A$1:$D$19,2,0)</f>
        <v>€ 0,10 per activity</v>
      </c>
      <c r="L221" s="13">
        <f>VLOOKUP(C221,'Process Costs'!$A$1:$D$19,3,0)</f>
        <v>0.1</v>
      </c>
      <c r="M221" t="str">
        <f>VLOOKUP(C221,'Process Costs'!$A$1:$D$19,4,0)</f>
        <v>Occurrence</v>
      </c>
      <c r="N221" s="12">
        <f t="shared" si="6"/>
        <v>0</v>
      </c>
      <c r="O221" s="13">
        <f t="shared" si="7"/>
        <v>0.1</v>
      </c>
      <c r="P221" t="str">
        <f>VLOOKUP(C221,'Process Costs'!$A$1:$E$19,5,0)</f>
        <v>PICK</v>
      </c>
    </row>
    <row r="222" spans="1:16" x14ac:dyDescent="0.3">
      <c r="A222" t="s">
        <v>29</v>
      </c>
      <c r="B222" t="s">
        <v>99</v>
      </c>
      <c r="C222" t="s">
        <v>29</v>
      </c>
      <c r="D222" t="s">
        <v>77</v>
      </c>
      <c r="E222" s="11">
        <v>42458.338310185187</v>
      </c>
      <c r="F222" t="s">
        <v>68</v>
      </c>
      <c r="G222" t="s">
        <v>79</v>
      </c>
      <c r="H222" t="s">
        <v>57</v>
      </c>
      <c r="I222" t="s">
        <v>46</v>
      </c>
      <c r="J222" t="s">
        <v>69</v>
      </c>
      <c r="K222" t="str">
        <f>VLOOKUP(C222,'Process Costs'!$A$1:$D$19,2,0)</f>
        <v>€ 0,50 per activity</v>
      </c>
      <c r="L222" s="13">
        <f>VLOOKUP(C222,'Process Costs'!$A$1:$D$19,3,0)</f>
        <v>0.5</v>
      </c>
      <c r="M222" t="str">
        <f>VLOOKUP(C222,'Process Costs'!$A$1:$D$19,4,0)</f>
        <v>Occurrence</v>
      </c>
      <c r="N222" s="12">
        <f t="shared" si="6"/>
        <v>0</v>
      </c>
      <c r="O222" s="13">
        <f t="shared" si="7"/>
        <v>0.5</v>
      </c>
      <c r="P222" t="str">
        <f>VLOOKUP(C222,'Process Costs'!$A$1:$E$19,5,0)</f>
        <v>SHIP</v>
      </c>
    </row>
    <row r="223" spans="1:16" x14ac:dyDescent="0.3">
      <c r="A223" t="s">
        <v>29</v>
      </c>
      <c r="B223" t="s">
        <v>100</v>
      </c>
      <c r="C223" t="s">
        <v>4</v>
      </c>
      <c r="D223" t="s">
        <v>42</v>
      </c>
      <c r="E223" s="11">
        <v>42438.340358796297</v>
      </c>
      <c r="F223" t="s">
        <v>43</v>
      </c>
      <c r="G223" t="s">
        <v>44</v>
      </c>
      <c r="H223" t="s">
        <v>45</v>
      </c>
      <c r="I223" t="s">
        <v>46</v>
      </c>
      <c r="J223" t="s">
        <v>47</v>
      </c>
      <c r="K223" t="str">
        <f>VLOOKUP(C223,'Process Costs'!$A$1:$D$19,2,0)</f>
        <v>€ 0,50 per activity</v>
      </c>
      <c r="L223" s="13">
        <f>VLOOKUP(C223,'Process Costs'!$A$1:$D$19,3,0)</f>
        <v>0.5</v>
      </c>
      <c r="M223" t="str">
        <f>VLOOKUP(C223,'Process Costs'!$A$1:$D$19,4,0)</f>
        <v>Occurrence</v>
      </c>
      <c r="N223" s="12">
        <f t="shared" si="6"/>
        <v>0</v>
      </c>
      <c r="O223" s="13">
        <f t="shared" si="7"/>
        <v>0.5</v>
      </c>
      <c r="P223" t="str">
        <f>VLOOKUP(C223,'Process Costs'!$A$1:$E$19,5,0)</f>
        <v>RECEIVE</v>
      </c>
    </row>
    <row r="224" spans="1:16" x14ac:dyDescent="0.3">
      <c r="A224" t="s">
        <v>29</v>
      </c>
      <c r="B224" t="s">
        <v>100</v>
      </c>
      <c r="C224" t="s">
        <v>7</v>
      </c>
      <c r="D224" t="s">
        <v>42</v>
      </c>
      <c r="E224" s="11">
        <v>42438.384247685186</v>
      </c>
      <c r="F224" t="s">
        <v>43</v>
      </c>
      <c r="G224" t="s">
        <v>44</v>
      </c>
      <c r="H224" t="s">
        <v>45</v>
      </c>
      <c r="I224" t="s">
        <v>46</v>
      </c>
      <c r="J224" t="s">
        <v>47</v>
      </c>
      <c r="K224" t="str">
        <f>VLOOKUP(C224,'Process Costs'!$A$1:$D$19,2,0)</f>
        <v>€ 2,00 per activity</v>
      </c>
      <c r="L224" s="13">
        <f>VLOOKUP(C224,'Process Costs'!$A$1:$D$19,3,0)</f>
        <v>2</v>
      </c>
      <c r="M224" t="str">
        <f>VLOOKUP(C224,'Process Costs'!$A$1:$D$19,4,0)</f>
        <v>Occurrence</v>
      </c>
      <c r="N224" s="12">
        <f t="shared" si="6"/>
        <v>0</v>
      </c>
      <c r="O224" s="13">
        <f t="shared" si="7"/>
        <v>2</v>
      </c>
      <c r="P224" t="str">
        <f>VLOOKUP(C224,'Process Costs'!$A$1:$E$19,5,0)</f>
        <v>CHECK</v>
      </c>
    </row>
    <row r="225" spans="1:16" x14ac:dyDescent="0.3">
      <c r="A225" t="s">
        <v>29</v>
      </c>
      <c r="B225" t="s">
        <v>100</v>
      </c>
      <c r="C225" t="s">
        <v>9</v>
      </c>
      <c r="D225" t="s">
        <v>42</v>
      </c>
      <c r="E225" s="11">
        <v>42438.392581018517</v>
      </c>
      <c r="F225" t="s">
        <v>43</v>
      </c>
      <c r="G225" t="s">
        <v>44</v>
      </c>
      <c r="H225" t="s">
        <v>45</v>
      </c>
      <c r="I225" t="s">
        <v>46</v>
      </c>
      <c r="J225" t="s">
        <v>47</v>
      </c>
      <c r="K225" t="str">
        <f>VLOOKUP(C225,'Process Costs'!$A$1:$D$19,2,0)</f>
        <v>€ 0,50 per activity</v>
      </c>
      <c r="L225" s="13">
        <f>VLOOKUP(C225,'Process Costs'!$A$1:$D$19,3,0)</f>
        <v>0.5</v>
      </c>
      <c r="M225" t="str">
        <f>VLOOKUP(C225,'Process Costs'!$A$1:$D$19,4,0)</f>
        <v>Occurrence</v>
      </c>
      <c r="N225" s="12">
        <f t="shared" si="6"/>
        <v>0</v>
      </c>
      <c r="O225" s="13">
        <f t="shared" si="7"/>
        <v>0.5</v>
      </c>
      <c r="P225" t="str">
        <f>VLOOKUP(C225,'Process Costs'!$A$1:$E$19,5,0)</f>
        <v>CHECK</v>
      </c>
    </row>
    <row r="226" spans="1:16" x14ac:dyDescent="0.3">
      <c r="A226" t="s">
        <v>29</v>
      </c>
      <c r="B226" t="s">
        <v>100</v>
      </c>
      <c r="C226" t="s">
        <v>11</v>
      </c>
      <c r="D226" t="s">
        <v>42</v>
      </c>
      <c r="E226" s="11">
        <v>42438.422581018516</v>
      </c>
      <c r="F226" t="s">
        <v>43</v>
      </c>
      <c r="G226" t="s">
        <v>44</v>
      </c>
      <c r="H226" t="s">
        <v>48</v>
      </c>
      <c r="I226" t="s">
        <v>46</v>
      </c>
      <c r="J226" t="s">
        <v>47</v>
      </c>
      <c r="K226" t="str">
        <f>VLOOKUP(C226,'Process Costs'!$A$1:$D$19,2,0)</f>
        <v>€ 0,10 per phone per 24 h</v>
      </c>
      <c r="L226" s="13">
        <f>VLOOKUP(C226,'Process Costs'!$A$1:$D$19,3,0)</f>
        <v>0.1</v>
      </c>
      <c r="M226" t="str">
        <f>VLOOKUP(C226,'Process Costs'!$A$1:$D$19,4,0)</f>
        <v>Per 24 hours</v>
      </c>
      <c r="N226" s="12">
        <f t="shared" si="6"/>
        <v>13.029999999998836</v>
      </c>
      <c r="O226" s="13">
        <f t="shared" si="7"/>
        <v>1.3029999999998836</v>
      </c>
      <c r="P226" t="str">
        <f>VLOOKUP(C226,'Process Costs'!$A$1:$E$19,5,0)</f>
        <v>STORE</v>
      </c>
    </row>
    <row r="227" spans="1:16" x14ac:dyDescent="0.3">
      <c r="A227" t="s">
        <v>29</v>
      </c>
      <c r="B227" t="s">
        <v>100</v>
      </c>
      <c r="C227" t="s">
        <v>14</v>
      </c>
      <c r="D227" t="s">
        <v>49</v>
      </c>
      <c r="E227" s="11">
        <v>42451.452581018515</v>
      </c>
      <c r="F227" t="s">
        <v>43</v>
      </c>
      <c r="G227" t="s">
        <v>44</v>
      </c>
      <c r="H227" t="s">
        <v>48</v>
      </c>
      <c r="I227" t="s">
        <v>46</v>
      </c>
      <c r="J227" t="s">
        <v>47</v>
      </c>
      <c r="K227" t="str">
        <f>VLOOKUP(C227,'Process Costs'!$A$1:$D$19,2,0)</f>
        <v>€ 0,10 per activity</v>
      </c>
      <c r="L227" s="13">
        <f>VLOOKUP(C227,'Process Costs'!$A$1:$D$19,3,0)</f>
        <v>0.1</v>
      </c>
      <c r="M227" t="str">
        <f>VLOOKUP(C227,'Process Costs'!$A$1:$D$19,4,0)</f>
        <v>Occurrence</v>
      </c>
      <c r="N227" s="12">
        <f t="shared" si="6"/>
        <v>0</v>
      </c>
      <c r="O227" s="13">
        <f t="shared" si="7"/>
        <v>0.1</v>
      </c>
      <c r="P227" t="str">
        <f>VLOOKUP(C227,'Process Costs'!$A$1:$E$19,5,0)</f>
        <v>PICK</v>
      </c>
    </row>
    <row r="228" spans="1:16" x14ac:dyDescent="0.3">
      <c r="A228" t="s">
        <v>29</v>
      </c>
      <c r="B228" t="s">
        <v>100</v>
      </c>
      <c r="C228" t="s">
        <v>30</v>
      </c>
      <c r="D228" t="s">
        <v>50</v>
      </c>
      <c r="E228" s="11">
        <v>42452.635358796295</v>
      </c>
      <c r="F228" t="s">
        <v>43</v>
      </c>
      <c r="G228" t="s">
        <v>51</v>
      </c>
      <c r="H228" t="s">
        <v>52</v>
      </c>
      <c r="I228" t="s">
        <v>46</v>
      </c>
      <c r="J228" t="s">
        <v>47</v>
      </c>
      <c r="K228" t="str">
        <f>VLOOKUP(C228,'Process Costs'!$A$1:$D$19,2,0)</f>
        <v>€ 20,00 per hour</v>
      </c>
      <c r="L228" s="13">
        <f>VLOOKUP(C228,'Process Costs'!$A$1:$D$19,3,0)</f>
        <v>480</v>
      </c>
      <c r="M228" t="str">
        <f>VLOOKUP(C228,'Process Costs'!$A$1:$D$19,4,0)</f>
        <v>Per 24 hours</v>
      </c>
      <c r="N228" s="12">
        <f t="shared" si="6"/>
        <v>1.3888888890505768E-2</v>
      </c>
      <c r="O228" s="13">
        <f t="shared" si="7"/>
        <v>6.6666666674427688</v>
      </c>
      <c r="P228" t="str">
        <f>VLOOKUP(C228,'Process Costs'!$A$1:$E$19,5,0)</f>
        <v>COAT</v>
      </c>
    </row>
    <row r="229" spans="1:16" x14ac:dyDescent="0.3">
      <c r="A229" t="s">
        <v>29</v>
      </c>
      <c r="B229" t="s">
        <v>100</v>
      </c>
      <c r="C229" t="s">
        <v>31</v>
      </c>
      <c r="D229" t="s">
        <v>50</v>
      </c>
      <c r="E229" s="11">
        <v>42452.649247685185</v>
      </c>
      <c r="F229" t="s">
        <v>43</v>
      </c>
      <c r="G229" t="s">
        <v>51</v>
      </c>
      <c r="H229" t="s">
        <v>52</v>
      </c>
      <c r="I229" t="s">
        <v>46</v>
      </c>
      <c r="J229" t="s">
        <v>47</v>
      </c>
      <c r="K229" t="str">
        <f>VLOOKUP(C229,'Process Costs'!$A$1:$D$19,2,0)</f>
        <v>€ 20,00 per hour</v>
      </c>
      <c r="L229" s="13">
        <f>VLOOKUP(C229,'Process Costs'!$A$1:$D$19,3,0)</f>
        <v>480</v>
      </c>
      <c r="M229" t="str">
        <f>VLOOKUP(C229,'Process Costs'!$A$1:$D$19,4,0)</f>
        <v>Per 24 hours</v>
      </c>
      <c r="N229" s="12">
        <f t="shared" si="6"/>
        <v>0</v>
      </c>
      <c r="O229" s="13">
        <f t="shared" si="7"/>
        <v>0</v>
      </c>
      <c r="P229" t="str">
        <f>VLOOKUP(C229,'Process Costs'!$A$1:$E$19,5,0)</f>
        <v>COAT</v>
      </c>
    </row>
    <row r="230" spans="1:16" x14ac:dyDescent="0.3">
      <c r="A230" t="s">
        <v>29</v>
      </c>
      <c r="B230" t="s">
        <v>100</v>
      </c>
      <c r="C230" t="s">
        <v>18</v>
      </c>
      <c r="D230" t="s">
        <v>53</v>
      </c>
      <c r="E230" s="11">
        <v>42453.69091435185</v>
      </c>
      <c r="F230" t="s">
        <v>43</v>
      </c>
      <c r="G230" t="s">
        <v>54</v>
      </c>
      <c r="H230" t="s">
        <v>55</v>
      </c>
      <c r="I230" t="s">
        <v>46</v>
      </c>
      <c r="J230" t="s">
        <v>47</v>
      </c>
      <c r="K230" t="str">
        <f>VLOOKUP(C230,'Process Costs'!$A$1:$D$19,2,0)</f>
        <v>€ 0,75 per activity</v>
      </c>
      <c r="L230" s="13">
        <f>VLOOKUP(C230,'Process Costs'!$A$1:$D$19,3,0)</f>
        <v>0.75</v>
      </c>
      <c r="M230" t="str">
        <f>VLOOKUP(C230,'Process Costs'!$A$1:$D$19,4,0)</f>
        <v>Occurrence</v>
      </c>
      <c r="N230" s="12">
        <f t="shared" si="6"/>
        <v>0</v>
      </c>
      <c r="O230" s="13">
        <f t="shared" si="7"/>
        <v>0.75</v>
      </c>
      <c r="P230" t="str">
        <f>VLOOKUP(C230,'Process Costs'!$A$1:$E$19,5,0)</f>
        <v>TEST &amp; SCRAP</v>
      </c>
    </row>
    <row r="231" spans="1:16" x14ac:dyDescent="0.3">
      <c r="A231" t="s">
        <v>29</v>
      </c>
      <c r="B231" t="s">
        <v>100</v>
      </c>
      <c r="C231" t="s">
        <v>20</v>
      </c>
      <c r="D231" t="s">
        <v>53</v>
      </c>
      <c r="E231" s="11">
        <v>42454.440578703703</v>
      </c>
      <c r="F231" t="s">
        <v>43</v>
      </c>
      <c r="G231" t="s">
        <v>54</v>
      </c>
      <c r="H231" t="s">
        <v>55</v>
      </c>
      <c r="I231" t="s">
        <v>46</v>
      </c>
      <c r="J231" t="s">
        <v>47</v>
      </c>
      <c r="K231" t="str">
        <f>VLOOKUP(C231,'Process Costs'!$A$1:$D$19,2,0)</f>
        <v>€ 0,25 per activity</v>
      </c>
      <c r="L231" s="13">
        <f>VLOOKUP(C231,'Process Costs'!$A$1:$D$19,3,0)</f>
        <v>0.25</v>
      </c>
      <c r="M231" t="str">
        <f>VLOOKUP(C231,'Process Costs'!$A$1:$D$19,4,0)</f>
        <v>Occurrence</v>
      </c>
      <c r="N231" s="12">
        <f t="shared" si="6"/>
        <v>0</v>
      </c>
      <c r="O231" s="13">
        <f t="shared" si="7"/>
        <v>0.25</v>
      </c>
      <c r="P231" t="str">
        <f>VLOOKUP(C231,'Process Costs'!$A$1:$E$19,5,0)</f>
        <v>TEST &amp; SCRAP</v>
      </c>
    </row>
    <row r="232" spans="1:16" x14ac:dyDescent="0.3">
      <c r="A232" t="s">
        <v>29</v>
      </c>
      <c r="B232" t="s">
        <v>100</v>
      </c>
      <c r="C232" t="s">
        <v>22</v>
      </c>
      <c r="D232" t="s">
        <v>53</v>
      </c>
      <c r="E232" s="11">
        <v>42454.607245370367</v>
      </c>
      <c r="F232" t="s">
        <v>43</v>
      </c>
      <c r="G232" t="s">
        <v>54</v>
      </c>
      <c r="H232" t="s">
        <v>55</v>
      </c>
      <c r="I232" t="s">
        <v>46</v>
      </c>
      <c r="J232" t="s">
        <v>47</v>
      </c>
      <c r="K232" t="str">
        <f>VLOOKUP(C232,'Process Costs'!$A$1:$D$19,2,0)</f>
        <v>€ 2,50 per activity</v>
      </c>
      <c r="L232" s="13">
        <f>VLOOKUP(C232,'Process Costs'!$A$1:$D$19,3,0)</f>
        <v>2.5</v>
      </c>
      <c r="M232" t="str">
        <f>VLOOKUP(C232,'Process Costs'!$A$1:$D$19,4,0)</f>
        <v>Occurrence</v>
      </c>
      <c r="N232" s="12">
        <f t="shared" si="6"/>
        <v>0</v>
      </c>
      <c r="O232" s="13">
        <f t="shared" si="7"/>
        <v>2.5</v>
      </c>
      <c r="P232" t="str">
        <f>VLOOKUP(C232,'Process Costs'!$A$1:$E$19,5,0)</f>
        <v>TEST &amp; SCRAP</v>
      </c>
    </row>
    <row r="233" spans="1:16" x14ac:dyDescent="0.3">
      <c r="A233" t="s">
        <v>29</v>
      </c>
      <c r="B233" t="s">
        <v>100</v>
      </c>
      <c r="C233" t="s">
        <v>27</v>
      </c>
      <c r="D233" t="s">
        <v>49</v>
      </c>
      <c r="E233" s="11">
        <v>42454.669583333336</v>
      </c>
      <c r="F233" t="s">
        <v>43</v>
      </c>
      <c r="G233" t="s">
        <v>44</v>
      </c>
      <c r="H233" t="s">
        <v>56</v>
      </c>
      <c r="I233" t="s">
        <v>46</v>
      </c>
      <c r="J233" t="s">
        <v>47</v>
      </c>
      <c r="K233" t="str">
        <f>VLOOKUP(C233,'Process Costs'!$A$1:$D$19,2,0)</f>
        <v>€ 0,10 per phone per 24 h</v>
      </c>
      <c r="L233" s="13">
        <f>VLOOKUP(C233,'Process Costs'!$A$1:$D$19,3,0)</f>
        <v>0.1</v>
      </c>
      <c r="M233" t="str">
        <f>VLOOKUP(C233,'Process Costs'!$A$1:$D$19,4,0)</f>
        <v>Per 24 hours</v>
      </c>
      <c r="N233" s="12">
        <f t="shared" si="6"/>
        <v>5.7289930555562023</v>
      </c>
      <c r="O233" s="13">
        <f t="shared" si="7"/>
        <v>0.5728993055556203</v>
      </c>
      <c r="P233" t="str">
        <f>VLOOKUP(C233,'Process Costs'!$A$1:$E$19,5,0)</f>
        <v>STORE</v>
      </c>
    </row>
    <row r="234" spans="1:16" x14ac:dyDescent="0.3">
      <c r="A234" t="s">
        <v>29</v>
      </c>
      <c r="B234" t="s">
        <v>100</v>
      </c>
      <c r="C234" t="s">
        <v>28</v>
      </c>
      <c r="D234" t="s">
        <v>49</v>
      </c>
      <c r="E234" s="11">
        <v>42460.398576388892</v>
      </c>
      <c r="F234" t="s">
        <v>43</v>
      </c>
      <c r="G234" t="s">
        <v>44</v>
      </c>
      <c r="H234" t="s">
        <v>56</v>
      </c>
      <c r="I234" t="s">
        <v>46</v>
      </c>
      <c r="J234" t="s">
        <v>47</v>
      </c>
      <c r="K234" t="str">
        <f>VLOOKUP(C234,'Process Costs'!$A$1:$D$19,2,0)</f>
        <v>€ 0,10 per activity</v>
      </c>
      <c r="L234" s="13">
        <f>VLOOKUP(C234,'Process Costs'!$A$1:$D$19,3,0)</f>
        <v>0.1</v>
      </c>
      <c r="M234" t="str">
        <f>VLOOKUP(C234,'Process Costs'!$A$1:$D$19,4,0)</f>
        <v>Occurrence</v>
      </c>
      <c r="N234" s="12">
        <f t="shared" si="6"/>
        <v>0</v>
      </c>
      <c r="O234" s="13">
        <f t="shared" si="7"/>
        <v>0.1</v>
      </c>
      <c r="P234" t="str">
        <f>VLOOKUP(C234,'Process Costs'!$A$1:$E$19,5,0)</f>
        <v>PICK</v>
      </c>
    </row>
    <row r="235" spans="1:16" x14ac:dyDescent="0.3">
      <c r="A235" t="s">
        <v>29</v>
      </c>
      <c r="B235" t="s">
        <v>100</v>
      </c>
      <c r="C235" t="s">
        <v>29</v>
      </c>
      <c r="D235" t="s">
        <v>49</v>
      </c>
      <c r="E235" s="11">
        <v>42460.648576388892</v>
      </c>
      <c r="F235" t="s">
        <v>43</v>
      </c>
      <c r="G235" t="s">
        <v>44</v>
      </c>
      <c r="H235" t="s">
        <v>57</v>
      </c>
      <c r="I235" t="s">
        <v>46</v>
      </c>
      <c r="J235" t="s">
        <v>47</v>
      </c>
      <c r="K235" t="str">
        <f>VLOOKUP(C235,'Process Costs'!$A$1:$D$19,2,0)</f>
        <v>€ 0,50 per activity</v>
      </c>
      <c r="L235" s="13">
        <f>VLOOKUP(C235,'Process Costs'!$A$1:$D$19,3,0)</f>
        <v>0.5</v>
      </c>
      <c r="M235" t="str">
        <f>VLOOKUP(C235,'Process Costs'!$A$1:$D$19,4,0)</f>
        <v>Occurrence</v>
      </c>
      <c r="N235" s="12">
        <f t="shared" si="6"/>
        <v>0</v>
      </c>
      <c r="O235" s="13">
        <f t="shared" si="7"/>
        <v>0.5</v>
      </c>
      <c r="P235" t="str">
        <f>VLOOKUP(C235,'Process Costs'!$A$1:$E$19,5,0)</f>
        <v>SHIP</v>
      </c>
    </row>
    <row r="236" spans="1:16" x14ac:dyDescent="0.3">
      <c r="A236" t="s">
        <v>29</v>
      </c>
      <c r="B236" t="s">
        <v>102</v>
      </c>
      <c r="C236" t="s">
        <v>4</v>
      </c>
      <c r="D236" t="s">
        <v>42</v>
      </c>
      <c r="E236" s="11">
        <v>42438.418055555558</v>
      </c>
      <c r="F236" t="s">
        <v>95</v>
      </c>
      <c r="G236" t="s">
        <v>44</v>
      </c>
      <c r="H236" t="s">
        <v>45</v>
      </c>
      <c r="I236" t="s">
        <v>62</v>
      </c>
      <c r="J236" t="s">
        <v>63</v>
      </c>
      <c r="K236" t="str">
        <f>VLOOKUP(C236,'Process Costs'!$A$1:$D$19,2,0)</f>
        <v>€ 0,50 per activity</v>
      </c>
      <c r="L236" s="13">
        <f>VLOOKUP(C236,'Process Costs'!$A$1:$D$19,3,0)</f>
        <v>0.5</v>
      </c>
      <c r="M236" t="str">
        <f>VLOOKUP(C236,'Process Costs'!$A$1:$D$19,4,0)</f>
        <v>Occurrence</v>
      </c>
      <c r="N236" s="12">
        <f t="shared" si="6"/>
        <v>0</v>
      </c>
      <c r="O236" s="13">
        <f t="shared" si="7"/>
        <v>0.5</v>
      </c>
      <c r="P236" t="str">
        <f>VLOOKUP(C236,'Process Costs'!$A$1:$E$19,5,0)</f>
        <v>RECEIVE</v>
      </c>
    </row>
    <row r="237" spans="1:16" x14ac:dyDescent="0.3">
      <c r="A237" t="s">
        <v>29</v>
      </c>
      <c r="B237" t="s">
        <v>102</v>
      </c>
      <c r="C237" t="s">
        <v>9</v>
      </c>
      <c r="D237" t="s">
        <v>42</v>
      </c>
      <c r="E237" s="11">
        <v>42438.444444444445</v>
      </c>
      <c r="F237" t="s">
        <v>95</v>
      </c>
      <c r="G237" t="s">
        <v>44</v>
      </c>
      <c r="H237" t="s">
        <v>45</v>
      </c>
      <c r="I237" t="s">
        <v>62</v>
      </c>
      <c r="J237" t="s">
        <v>63</v>
      </c>
      <c r="K237" t="str">
        <f>VLOOKUP(C237,'Process Costs'!$A$1:$D$19,2,0)</f>
        <v>€ 0,50 per activity</v>
      </c>
      <c r="L237" s="13">
        <f>VLOOKUP(C237,'Process Costs'!$A$1:$D$19,3,0)</f>
        <v>0.5</v>
      </c>
      <c r="M237" t="str">
        <f>VLOOKUP(C237,'Process Costs'!$A$1:$D$19,4,0)</f>
        <v>Occurrence</v>
      </c>
      <c r="N237" s="12">
        <f t="shared" si="6"/>
        <v>0</v>
      </c>
      <c r="O237" s="13">
        <f t="shared" si="7"/>
        <v>0.5</v>
      </c>
      <c r="P237" t="str">
        <f>VLOOKUP(C237,'Process Costs'!$A$1:$E$19,5,0)</f>
        <v>CHECK</v>
      </c>
    </row>
    <row r="238" spans="1:16" x14ac:dyDescent="0.3">
      <c r="A238" t="s">
        <v>29</v>
      </c>
      <c r="B238" t="s">
        <v>102</v>
      </c>
      <c r="C238" t="s">
        <v>7</v>
      </c>
      <c r="D238" t="s">
        <v>42</v>
      </c>
      <c r="E238" s="11">
        <v>42438.448055555556</v>
      </c>
      <c r="F238" t="s">
        <v>95</v>
      </c>
      <c r="G238" t="s">
        <v>44</v>
      </c>
      <c r="H238" t="s">
        <v>45</v>
      </c>
      <c r="I238" t="s">
        <v>62</v>
      </c>
      <c r="J238" t="s">
        <v>63</v>
      </c>
      <c r="K238" t="str">
        <f>VLOOKUP(C238,'Process Costs'!$A$1:$D$19,2,0)</f>
        <v>€ 2,00 per activity</v>
      </c>
      <c r="L238" s="13">
        <f>VLOOKUP(C238,'Process Costs'!$A$1:$D$19,3,0)</f>
        <v>2</v>
      </c>
      <c r="M238" t="str">
        <f>VLOOKUP(C238,'Process Costs'!$A$1:$D$19,4,0)</f>
        <v>Occurrence</v>
      </c>
      <c r="N238" s="12">
        <f t="shared" si="6"/>
        <v>0</v>
      </c>
      <c r="O238" s="13">
        <f t="shared" si="7"/>
        <v>2</v>
      </c>
      <c r="P238" t="str">
        <f>VLOOKUP(C238,'Process Costs'!$A$1:$E$19,5,0)</f>
        <v>CHECK</v>
      </c>
    </row>
    <row r="239" spans="1:16" x14ac:dyDescent="0.3">
      <c r="A239" t="s">
        <v>29</v>
      </c>
      <c r="B239" t="s">
        <v>102</v>
      </c>
      <c r="C239" t="s">
        <v>11</v>
      </c>
      <c r="D239" t="s">
        <v>42</v>
      </c>
      <c r="E239" s="11">
        <v>42438.478055555555</v>
      </c>
      <c r="F239" t="s">
        <v>95</v>
      </c>
      <c r="G239" t="s">
        <v>44</v>
      </c>
      <c r="H239" t="s">
        <v>48</v>
      </c>
      <c r="I239" t="s">
        <v>62</v>
      </c>
      <c r="J239" t="s">
        <v>63</v>
      </c>
      <c r="K239" t="str">
        <f>VLOOKUP(C239,'Process Costs'!$A$1:$D$19,2,0)</f>
        <v>€ 0,10 per phone per 24 h</v>
      </c>
      <c r="L239" s="13">
        <f>VLOOKUP(C239,'Process Costs'!$A$1:$D$19,3,0)</f>
        <v>0.1</v>
      </c>
      <c r="M239" t="str">
        <f>VLOOKUP(C239,'Process Costs'!$A$1:$D$19,4,0)</f>
        <v>Per 24 hours</v>
      </c>
      <c r="N239" s="12">
        <f t="shared" si="6"/>
        <v>9.0299999999988358</v>
      </c>
      <c r="O239" s="13">
        <f t="shared" si="7"/>
        <v>0.90299999999988367</v>
      </c>
      <c r="P239" t="str">
        <f>VLOOKUP(C239,'Process Costs'!$A$1:$E$19,5,0)</f>
        <v>STORE</v>
      </c>
    </row>
    <row r="240" spans="1:16" x14ac:dyDescent="0.3">
      <c r="A240" t="s">
        <v>29</v>
      </c>
      <c r="B240" t="s">
        <v>102</v>
      </c>
      <c r="C240" t="s">
        <v>14</v>
      </c>
      <c r="D240" t="s">
        <v>49</v>
      </c>
      <c r="E240" s="11">
        <v>42447.508055555554</v>
      </c>
      <c r="F240" t="s">
        <v>95</v>
      </c>
      <c r="G240" t="s">
        <v>44</v>
      </c>
      <c r="H240" t="s">
        <v>48</v>
      </c>
      <c r="I240" t="s">
        <v>62</v>
      </c>
      <c r="J240" t="s">
        <v>63</v>
      </c>
      <c r="K240" t="str">
        <f>VLOOKUP(C240,'Process Costs'!$A$1:$D$19,2,0)</f>
        <v>€ 0,10 per activity</v>
      </c>
      <c r="L240" s="13">
        <f>VLOOKUP(C240,'Process Costs'!$A$1:$D$19,3,0)</f>
        <v>0.1</v>
      </c>
      <c r="M240" t="str">
        <f>VLOOKUP(C240,'Process Costs'!$A$1:$D$19,4,0)</f>
        <v>Occurrence</v>
      </c>
      <c r="N240" s="12">
        <f t="shared" si="6"/>
        <v>0</v>
      </c>
      <c r="O240" s="13">
        <f t="shared" si="7"/>
        <v>0.1</v>
      </c>
      <c r="P240" t="str">
        <f>VLOOKUP(C240,'Process Costs'!$A$1:$E$19,5,0)</f>
        <v>PICK</v>
      </c>
    </row>
    <row r="241" spans="1:16" x14ac:dyDescent="0.3">
      <c r="A241" t="s">
        <v>29</v>
      </c>
      <c r="B241" t="s">
        <v>102</v>
      </c>
      <c r="C241" t="s">
        <v>30</v>
      </c>
      <c r="D241" t="s">
        <v>50</v>
      </c>
      <c r="E241" s="11">
        <v>42447.618055555555</v>
      </c>
      <c r="F241" t="s">
        <v>95</v>
      </c>
      <c r="G241" t="s">
        <v>51</v>
      </c>
      <c r="H241" t="s">
        <v>52</v>
      </c>
      <c r="I241" t="s">
        <v>62</v>
      </c>
      <c r="J241" t="s">
        <v>63</v>
      </c>
      <c r="K241" t="str">
        <f>VLOOKUP(C241,'Process Costs'!$A$1:$D$19,2,0)</f>
        <v>€ 20,00 per hour</v>
      </c>
      <c r="L241" s="13">
        <f>VLOOKUP(C241,'Process Costs'!$A$1:$D$19,3,0)</f>
        <v>480</v>
      </c>
      <c r="M241" t="str">
        <f>VLOOKUP(C241,'Process Costs'!$A$1:$D$19,4,0)</f>
        <v>Per 24 hours</v>
      </c>
      <c r="N241" s="12">
        <f t="shared" si="6"/>
        <v>6.2499999985448085E-3</v>
      </c>
      <c r="O241" s="13">
        <f t="shared" si="7"/>
        <v>2.9999999993015081</v>
      </c>
      <c r="P241" t="str">
        <f>VLOOKUP(C241,'Process Costs'!$A$1:$E$19,5,0)</f>
        <v>COAT</v>
      </c>
    </row>
    <row r="242" spans="1:16" x14ac:dyDescent="0.3">
      <c r="A242" t="s">
        <v>29</v>
      </c>
      <c r="B242" t="s">
        <v>102</v>
      </c>
      <c r="C242" t="s">
        <v>31</v>
      </c>
      <c r="D242" t="s">
        <v>50</v>
      </c>
      <c r="E242" s="11">
        <v>42447.624305555553</v>
      </c>
      <c r="F242" t="s">
        <v>95</v>
      </c>
      <c r="G242" t="s">
        <v>51</v>
      </c>
      <c r="H242" t="s">
        <v>52</v>
      </c>
      <c r="I242" t="s">
        <v>62</v>
      </c>
      <c r="J242" t="s">
        <v>63</v>
      </c>
      <c r="K242" t="str">
        <f>VLOOKUP(C242,'Process Costs'!$A$1:$D$19,2,0)</f>
        <v>€ 20,00 per hour</v>
      </c>
      <c r="L242" s="13">
        <f>VLOOKUP(C242,'Process Costs'!$A$1:$D$19,3,0)</f>
        <v>480</v>
      </c>
      <c r="M242" t="str">
        <f>VLOOKUP(C242,'Process Costs'!$A$1:$D$19,4,0)</f>
        <v>Per 24 hours</v>
      </c>
      <c r="N242" s="12">
        <f t="shared" si="6"/>
        <v>0</v>
      </c>
      <c r="O242" s="13">
        <f t="shared" si="7"/>
        <v>0</v>
      </c>
      <c r="P242" t="str">
        <f>VLOOKUP(C242,'Process Costs'!$A$1:$E$19,5,0)</f>
        <v>COAT</v>
      </c>
    </row>
    <row r="243" spans="1:16" x14ac:dyDescent="0.3">
      <c r="A243" t="s">
        <v>29</v>
      </c>
      <c r="B243" t="s">
        <v>102</v>
      </c>
      <c r="C243" t="s">
        <v>18</v>
      </c>
      <c r="D243" t="s">
        <v>59</v>
      </c>
      <c r="E243" s="11">
        <v>42451.466053240743</v>
      </c>
      <c r="F243" t="s">
        <v>95</v>
      </c>
      <c r="G243" t="s">
        <v>54</v>
      </c>
      <c r="H243" t="s">
        <v>55</v>
      </c>
      <c r="I243" t="s">
        <v>62</v>
      </c>
      <c r="J243" t="s">
        <v>63</v>
      </c>
      <c r="K243" t="str">
        <f>VLOOKUP(C243,'Process Costs'!$A$1:$D$19,2,0)</f>
        <v>€ 0,75 per activity</v>
      </c>
      <c r="L243" s="13">
        <f>VLOOKUP(C243,'Process Costs'!$A$1:$D$19,3,0)</f>
        <v>0.75</v>
      </c>
      <c r="M243" t="str">
        <f>VLOOKUP(C243,'Process Costs'!$A$1:$D$19,4,0)</f>
        <v>Occurrence</v>
      </c>
      <c r="N243" s="12">
        <f t="shared" si="6"/>
        <v>0</v>
      </c>
      <c r="O243" s="13">
        <f t="shared" si="7"/>
        <v>0.75</v>
      </c>
      <c r="P243" t="str">
        <f>VLOOKUP(C243,'Process Costs'!$A$1:$E$19,5,0)</f>
        <v>TEST &amp; SCRAP</v>
      </c>
    </row>
    <row r="244" spans="1:16" x14ac:dyDescent="0.3">
      <c r="A244" t="s">
        <v>29</v>
      </c>
      <c r="B244" t="s">
        <v>102</v>
      </c>
      <c r="C244" t="s">
        <v>20</v>
      </c>
      <c r="D244" t="s">
        <v>59</v>
      </c>
      <c r="E244" s="11">
        <v>42452.445057870369</v>
      </c>
      <c r="F244" t="s">
        <v>95</v>
      </c>
      <c r="G244" t="s">
        <v>54</v>
      </c>
      <c r="H244" t="s">
        <v>55</v>
      </c>
      <c r="I244" t="s">
        <v>62</v>
      </c>
      <c r="J244" t="s">
        <v>63</v>
      </c>
      <c r="K244" t="str">
        <f>VLOOKUP(C244,'Process Costs'!$A$1:$D$19,2,0)</f>
        <v>€ 0,25 per activity</v>
      </c>
      <c r="L244" s="13">
        <f>VLOOKUP(C244,'Process Costs'!$A$1:$D$19,3,0)</f>
        <v>0.25</v>
      </c>
      <c r="M244" t="str">
        <f>VLOOKUP(C244,'Process Costs'!$A$1:$D$19,4,0)</f>
        <v>Occurrence</v>
      </c>
      <c r="N244" s="12">
        <f t="shared" si="6"/>
        <v>0</v>
      </c>
      <c r="O244" s="13">
        <f t="shared" si="7"/>
        <v>0.25</v>
      </c>
      <c r="P244" t="str">
        <f>VLOOKUP(C244,'Process Costs'!$A$1:$E$19,5,0)</f>
        <v>TEST &amp; SCRAP</v>
      </c>
    </row>
    <row r="245" spans="1:16" x14ac:dyDescent="0.3">
      <c r="A245" t="s">
        <v>29</v>
      </c>
      <c r="B245" t="s">
        <v>102</v>
      </c>
      <c r="C245" t="s">
        <v>27</v>
      </c>
      <c r="D245" t="s">
        <v>49</v>
      </c>
      <c r="E245" s="11">
        <v>42452.590717592589</v>
      </c>
      <c r="F245" t="s">
        <v>95</v>
      </c>
      <c r="G245" t="s">
        <v>44</v>
      </c>
      <c r="H245" t="s">
        <v>56</v>
      </c>
      <c r="I245" t="s">
        <v>62</v>
      </c>
      <c r="J245" t="s">
        <v>63</v>
      </c>
      <c r="K245" t="str">
        <f>VLOOKUP(C245,'Process Costs'!$A$1:$D$19,2,0)</f>
        <v>€ 0,10 per phone per 24 h</v>
      </c>
      <c r="L245" s="13">
        <f>VLOOKUP(C245,'Process Costs'!$A$1:$D$19,3,0)</f>
        <v>0.1</v>
      </c>
      <c r="M245" t="str">
        <f>VLOOKUP(C245,'Process Costs'!$A$1:$D$19,4,0)</f>
        <v>Per 24 hours</v>
      </c>
      <c r="N245" s="12">
        <f t="shared" si="6"/>
        <v>5.8123379629687406</v>
      </c>
      <c r="O245" s="13">
        <f t="shared" si="7"/>
        <v>0.58123379629687411</v>
      </c>
      <c r="P245" t="str">
        <f>VLOOKUP(C245,'Process Costs'!$A$1:$E$19,5,0)</f>
        <v>STORE</v>
      </c>
    </row>
    <row r="246" spans="1:16" x14ac:dyDescent="0.3">
      <c r="A246" t="s">
        <v>29</v>
      </c>
      <c r="B246" t="s">
        <v>102</v>
      </c>
      <c r="C246" t="s">
        <v>28</v>
      </c>
      <c r="D246" t="s">
        <v>49</v>
      </c>
      <c r="E246" s="11">
        <v>42458.403055555558</v>
      </c>
      <c r="F246" t="s">
        <v>95</v>
      </c>
      <c r="G246" t="s">
        <v>44</v>
      </c>
      <c r="H246" t="s">
        <v>56</v>
      </c>
      <c r="I246" t="s">
        <v>62</v>
      </c>
      <c r="J246" t="s">
        <v>63</v>
      </c>
      <c r="K246" t="str">
        <f>VLOOKUP(C246,'Process Costs'!$A$1:$D$19,2,0)</f>
        <v>€ 0,10 per activity</v>
      </c>
      <c r="L246" s="13">
        <f>VLOOKUP(C246,'Process Costs'!$A$1:$D$19,3,0)</f>
        <v>0.1</v>
      </c>
      <c r="M246" t="str">
        <f>VLOOKUP(C246,'Process Costs'!$A$1:$D$19,4,0)</f>
        <v>Occurrence</v>
      </c>
      <c r="N246" s="12">
        <f t="shared" si="6"/>
        <v>0</v>
      </c>
      <c r="O246" s="13">
        <f t="shared" si="7"/>
        <v>0.1</v>
      </c>
      <c r="P246" t="str">
        <f>VLOOKUP(C246,'Process Costs'!$A$1:$E$19,5,0)</f>
        <v>PICK</v>
      </c>
    </row>
    <row r="247" spans="1:16" x14ac:dyDescent="0.3">
      <c r="A247" t="s">
        <v>29</v>
      </c>
      <c r="B247" t="s">
        <v>102</v>
      </c>
      <c r="C247" t="s">
        <v>29</v>
      </c>
      <c r="D247" t="s">
        <v>49</v>
      </c>
      <c r="E247" s="11">
        <v>42458.46539351852</v>
      </c>
      <c r="F247" t="s">
        <v>95</v>
      </c>
      <c r="G247" t="s">
        <v>44</v>
      </c>
      <c r="H247" t="s">
        <v>57</v>
      </c>
      <c r="I247" t="s">
        <v>62</v>
      </c>
      <c r="J247" t="s">
        <v>63</v>
      </c>
      <c r="K247" t="str">
        <f>VLOOKUP(C247,'Process Costs'!$A$1:$D$19,2,0)</f>
        <v>€ 0,50 per activity</v>
      </c>
      <c r="L247" s="13">
        <f>VLOOKUP(C247,'Process Costs'!$A$1:$D$19,3,0)</f>
        <v>0.5</v>
      </c>
      <c r="M247" t="str">
        <f>VLOOKUP(C247,'Process Costs'!$A$1:$D$19,4,0)</f>
        <v>Occurrence</v>
      </c>
      <c r="N247" s="12">
        <f t="shared" si="6"/>
        <v>0</v>
      </c>
      <c r="O247" s="13">
        <f t="shared" si="7"/>
        <v>0.5</v>
      </c>
      <c r="P247" t="str">
        <f>VLOOKUP(C247,'Process Costs'!$A$1:$E$19,5,0)</f>
        <v>SHIP</v>
      </c>
    </row>
    <row r="248" spans="1:16" x14ac:dyDescent="0.3">
      <c r="A248" t="s">
        <v>29</v>
      </c>
      <c r="B248" t="s">
        <v>103</v>
      </c>
      <c r="C248" t="s">
        <v>4</v>
      </c>
      <c r="D248" t="s">
        <v>42</v>
      </c>
      <c r="E248" s="11">
        <v>42438.459583333337</v>
      </c>
      <c r="F248" t="s">
        <v>71</v>
      </c>
      <c r="G248" t="s">
        <v>44</v>
      </c>
      <c r="H248" t="s">
        <v>45</v>
      </c>
      <c r="I248" t="s">
        <v>46</v>
      </c>
      <c r="J248" t="s">
        <v>69</v>
      </c>
      <c r="K248" t="str">
        <f>VLOOKUP(C248,'Process Costs'!$A$1:$D$19,2,0)</f>
        <v>€ 0,50 per activity</v>
      </c>
      <c r="L248" s="13">
        <f>VLOOKUP(C248,'Process Costs'!$A$1:$D$19,3,0)</f>
        <v>0.5</v>
      </c>
      <c r="M248" t="str">
        <f>VLOOKUP(C248,'Process Costs'!$A$1:$D$19,4,0)</f>
        <v>Occurrence</v>
      </c>
      <c r="N248" s="12">
        <f t="shared" si="6"/>
        <v>0</v>
      </c>
      <c r="O248" s="13">
        <f t="shared" si="7"/>
        <v>0.5</v>
      </c>
      <c r="P248" t="str">
        <f>VLOOKUP(C248,'Process Costs'!$A$1:$E$19,5,0)</f>
        <v>RECEIVE</v>
      </c>
    </row>
    <row r="249" spans="1:16" x14ac:dyDescent="0.3">
      <c r="A249" t="s">
        <v>29</v>
      </c>
      <c r="B249" t="s">
        <v>103</v>
      </c>
      <c r="C249" t="s">
        <v>7</v>
      </c>
      <c r="D249" t="s">
        <v>42</v>
      </c>
      <c r="E249" s="11">
        <v>42438.469444444447</v>
      </c>
      <c r="F249" t="s">
        <v>71</v>
      </c>
      <c r="G249" t="s">
        <v>44</v>
      </c>
      <c r="H249" t="s">
        <v>45</v>
      </c>
      <c r="I249" t="s">
        <v>46</v>
      </c>
      <c r="J249" t="s">
        <v>69</v>
      </c>
      <c r="K249" t="str">
        <f>VLOOKUP(C249,'Process Costs'!$A$1:$D$19,2,0)</f>
        <v>€ 2,00 per activity</v>
      </c>
      <c r="L249" s="13">
        <f>VLOOKUP(C249,'Process Costs'!$A$1:$D$19,3,0)</f>
        <v>2</v>
      </c>
      <c r="M249" t="str">
        <f>VLOOKUP(C249,'Process Costs'!$A$1:$D$19,4,0)</f>
        <v>Occurrence</v>
      </c>
      <c r="N249" s="12">
        <f t="shared" si="6"/>
        <v>0</v>
      </c>
      <c r="O249" s="13">
        <f t="shared" si="7"/>
        <v>2</v>
      </c>
      <c r="P249" t="str">
        <f>VLOOKUP(C249,'Process Costs'!$A$1:$E$19,5,0)</f>
        <v>CHECK</v>
      </c>
    </row>
    <row r="250" spans="1:16" x14ac:dyDescent="0.3">
      <c r="A250" t="s">
        <v>29</v>
      </c>
      <c r="B250" t="s">
        <v>103</v>
      </c>
      <c r="C250" t="s">
        <v>9</v>
      </c>
      <c r="D250" t="s">
        <v>42</v>
      </c>
      <c r="E250" s="11">
        <v>42438.478472222225</v>
      </c>
      <c r="F250" t="s">
        <v>71</v>
      </c>
      <c r="G250" t="s">
        <v>44</v>
      </c>
      <c r="H250" t="s">
        <v>45</v>
      </c>
      <c r="I250" t="s">
        <v>46</v>
      </c>
      <c r="J250" t="s">
        <v>69</v>
      </c>
      <c r="K250" t="str">
        <f>VLOOKUP(C250,'Process Costs'!$A$1:$D$19,2,0)</f>
        <v>€ 0,50 per activity</v>
      </c>
      <c r="L250" s="13">
        <f>VLOOKUP(C250,'Process Costs'!$A$1:$D$19,3,0)</f>
        <v>0.5</v>
      </c>
      <c r="M250" t="str">
        <f>VLOOKUP(C250,'Process Costs'!$A$1:$D$19,4,0)</f>
        <v>Occurrence</v>
      </c>
      <c r="N250" s="12">
        <f t="shared" si="6"/>
        <v>0</v>
      </c>
      <c r="O250" s="13">
        <f t="shared" si="7"/>
        <v>0.5</v>
      </c>
      <c r="P250" t="str">
        <f>VLOOKUP(C250,'Process Costs'!$A$1:$E$19,5,0)</f>
        <v>CHECK</v>
      </c>
    </row>
    <row r="251" spans="1:16" x14ac:dyDescent="0.3">
      <c r="A251" t="s">
        <v>29</v>
      </c>
      <c r="B251" t="s">
        <v>103</v>
      </c>
      <c r="C251" t="s">
        <v>11</v>
      </c>
      <c r="D251" t="s">
        <v>42</v>
      </c>
      <c r="E251" s="11">
        <v>42438.520833333336</v>
      </c>
      <c r="F251" t="s">
        <v>71</v>
      </c>
      <c r="G251" t="s">
        <v>44</v>
      </c>
      <c r="H251" t="s">
        <v>48</v>
      </c>
      <c r="I251" t="s">
        <v>46</v>
      </c>
      <c r="J251" t="s">
        <v>69</v>
      </c>
      <c r="K251" t="str">
        <f>VLOOKUP(C251,'Process Costs'!$A$1:$D$19,2,0)</f>
        <v>€ 0,10 per phone per 24 h</v>
      </c>
      <c r="L251" s="13">
        <f>VLOOKUP(C251,'Process Costs'!$A$1:$D$19,3,0)</f>
        <v>0.1</v>
      </c>
      <c r="M251" t="str">
        <f>VLOOKUP(C251,'Process Costs'!$A$1:$D$19,4,0)</f>
        <v>Per 24 hours</v>
      </c>
      <c r="N251" s="12">
        <f t="shared" si="6"/>
        <v>1.0887499999953434</v>
      </c>
      <c r="O251" s="13">
        <f t="shared" si="7"/>
        <v>0.10887499999953434</v>
      </c>
      <c r="P251" t="str">
        <f>VLOOKUP(C251,'Process Costs'!$A$1:$E$19,5,0)</f>
        <v>STORE</v>
      </c>
    </row>
    <row r="252" spans="1:16" x14ac:dyDescent="0.3">
      <c r="A252" t="s">
        <v>29</v>
      </c>
      <c r="B252" t="s">
        <v>103</v>
      </c>
      <c r="C252" t="s">
        <v>14</v>
      </c>
      <c r="D252" t="s">
        <v>49</v>
      </c>
      <c r="E252" s="11">
        <v>42439.609583333331</v>
      </c>
      <c r="F252" t="s">
        <v>71</v>
      </c>
      <c r="G252" t="s">
        <v>44</v>
      </c>
      <c r="H252" t="s">
        <v>48</v>
      </c>
      <c r="I252" t="s">
        <v>46</v>
      </c>
      <c r="J252" t="s">
        <v>69</v>
      </c>
      <c r="K252" t="str">
        <f>VLOOKUP(C252,'Process Costs'!$A$1:$D$19,2,0)</f>
        <v>€ 0,10 per activity</v>
      </c>
      <c r="L252" s="13">
        <f>VLOOKUP(C252,'Process Costs'!$A$1:$D$19,3,0)</f>
        <v>0.1</v>
      </c>
      <c r="M252" t="str">
        <f>VLOOKUP(C252,'Process Costs'!$A$1:$D$19,4,0)</f>
        <v>Occurrence</v>
      </c>
      <c r="N252" s="12">
        <f t="shared" si="6"/>
        <v>0</v>
      </c>
      <c r="O252" s="13">
        <f t="shared" si="7"/>
        <v>0.1</v>
      </c>
      <c r="P252" t="str">
        <f>VLOOKUP(C252,'Process Costs'!$A$1:$E$19,5,0)</f>
        <v>PICK</v>
      </c>
    </row>
    <row r="253" spans="1:16" x14ac:dyDescent="0.3">
      <c r="A253" t="s">
        <v>29</v>
      </c>
      <c r="B253" t="s">
        <v>103</v>
      </c>
      <c r="C253" t="s">
        <v>30</v>
      </c>
      <c r="D253" t="s">
        <v>50</v>
      </c>
      <c r="E253" s="11">
        <v>42439.728865740741</v>
      </c>
      <c r="F253" t="s">
        <v>71</v>
      </c>
      <c r="G253" t="s">
        <v>51</v>
      </c>
      <c r="H253" t="s">
        <v>52</v>
      </c>
      <c r="I253" t="s">
        <v>46</v>
      </c>
      <c r="J253" t="s">
        <v>69</v>
      </c>
      <c r="K253" t="str">
        <f>VLOOKUP(C253,'Process Costs'!$A$1:$D$19,2,0)</f>
        <v>€ 20,00 per hour</v>
      </c>
      <c r="L253" s="13">
        <f>VLOOKUP(C253,'Process Costs'!$A$1:$D$19,3,0)</f>
        <v>480</v>
      </c>
      <c r="M253" t="str">
        <f>VLOOKUP(C253,'Process Costs'!$A$1:$D$19,4,0)</f>
        <v>Per 24 hours</v>
      </c>
      <c r="N253" s="12">
        <f t="shared" si="6"/>
        <v>9.0277777781011537E-3</v>
      </c>
      <c r="O253" s="13">
        <f t="shared" si="7"/>
        <v>4.3333333334885538</v>
      </c>
      <c r="P253" t="str">
        <f>VLOOKUP(C253,'Process Costs'!$A$1:$E$19,5,0)</f>
        <v>COAT</v>
      </c>
    </row>
    <row r="254" spans="1:16" x14ac:dyDescent="0.3">
      <c r="A254" t="s">
        <v>29</v>
      </c>
      <c r="B254" t="s">
        <v>103</v>
      </c>
      <c r="C254" t="s">
        <v>31</v>
      </c>
      <c r="D254" t="s">
        <v>50</v>
      </c>
      <c r="E254" s="11">
        <v>42439.737893518519</v>
      </c>
      <c r="F254" t="s">
        <v>71</v>
      </c>
      <c r="G254" t="s">
        <v>51</v>
      </c>
      <c r="H254" t="s">
        <v>52</v>
      </c>
      <c r="I254" t="s">
        <v>46</v>
      </c>
      <c r="J254" t="s">
        <v>69</v>
      </c>
      <c r="K254" t="str">
        <f>VLOOKUP(C254,'Process Costs'!$A$1:$D$19,2,0)</f>
        <v>€ 20,00 per hour</v>
      </c>
      <c r="L254" s="13">
        <f>VLOOKUP(C254,'Process Costs'!$A$1:$D$19,3,0)</f>
        <v>480</v>
      </c>
      <c r="M254" t="str">
        <f>VLOOKUP(C254,'Process Costs'!$A$1:$D$19,4,0)</f>
        <v>Per 24 hours</v>
      </c>
      <c r="N254" s="12">
        <f t="shared" si="6"/>
        <v>0</v>
      </c>
      <c r="O254" s="13">
        <f t="shared" si="7"/>
        <v>0</v>
      </c>
      <c r="P254" t="str">
        <f>VLOOKUP(C254,'Process Costs'!$A$1:$E$19,5,0)</f>
        <v>COAT</v>
      </c>
    </row>
    <row r="255" spans="1:16" x14ac:dyDescent="0.3">
      <c r="A255" t="s">
        <v>29</v>
      </c>
      <c r="B255" t="s">
        <v>103</v>
      </c>
      <c r="C255" t="s">
        <v>18</v>
      </c>
      <c r="D255" t="s">
        <v>53</v>
      </c>
      <c r="E255" s="11">
        <v>42440.507581018515</v>
      </c>
      <c r="F255" t="s">
        <v>71</v>
      </c>
      <c r="G255" t="s">
        <v>54</v>
      </c>
      <c r="H255" t="s">
        <v>55</v>
      </c>
      <c r="I255" t="s">
        <v>46</v>
      </c>
      <c r="J255" t="s">
        <v>69</v>
      </c>
      <c r="K255" t="str">
        <f>VLOOKUP(C255,'Process Costs'!$A$1:$D$19,2,0)</f>
        <v>€ 0,75 per activity</v>
      </c>
      <c r="L255" s="13">
        <f>VLOOKUP(C255,'Process Costs'!$A$1:$D$19,3,0)</f>
        <v>0.75</v>
      </c>
      <c r="M255" t="str">
        <f>VLOOKUP(C255,'Process Costs'!$A$1:$D$19,4,0)</f>
        <v>Occurrence</v>
      </c>
      <c r="N255" s="12">
        <f t="shared" si="6"/>
        <v>0</v>
      </c>
      <c r="O255" s="13">
        <f t="shared" si="7"/>
        <v>0.75</v>
      </c>
      <c r="P255" t="str">
        <f>VLOOKUP(C255,'Process Costs'!$A$1:$E$19,5,0)</f>
        <v>TEST &amp; SCRAP</v>
      </c>
    </row>
    <row r="256" spans="1:16" x14ac:dyDescent="0.3">
      <c r="A256" t="s">
        <v>29</v>
      </c>
      <c r="B256" t="s">
        <v>103</v>
      </c>
      <c r="C256" t="s">
        <v>20</v>
      </c>
      <c r="D256" t="s">
        <v>59</v>
      </c>
      <c r="E256" s="11">
        <v>42444.419918981483</v>
      </c>
      <c r="F256" t="s">
        <v>71</v>
      </c>
      <c r="G256" t="s">
        <v>54</v>
      </c>
      <c r="H256" t="s">
        <v>55</v>
      </c>
      <c r="I256" t="s">
        <v>46</v>
      </c>
      <c r="J256" t="s">
        <v>69</v>
      </c>
      <c r="K256" t="str">
        <f>VLOOKUP(C256,'Process Costs'!$A$1:$D$19,2,0)</f>
        <v>€ 0,25 per activity</v>
      </c>
      <c r="L256" s="13">
        <f>VLOOKUP(C256,'Process Costs'!$A$1:$D$19,3,0)</f>
        <v>0.25</v>
      </c>
      <c r="M256" t="str">
        <f>VLOOKUP(C256,'Process Costs'!$A$1:$D$19,4,0)</f>
        <v>Occurrence</v>
      </c>
      <c r="N256" s="12">
        <f t="shared" si="6"/>
        <v>0</v>
      </c>
      <c r="O256" s="13">
        <f t="shared" si="7"/>
        <v>0.25</v>
      </c>
      <c r="P256" t="str">
        <f>VLOOKUP(C256,'Process Costs'!$A$1:$E$19,5,0)</f>
        <v>TEST &amp; SCRAP</v>
      </c>
    </row>
    <row r="257" spans="1:16" x14ac:dyDescent="0.3">
      <c r="A257" t="s">
        <v>29</v>
      </c>
      <c r="B257" t="s">
        <v>103</v>
      </c>
      <c r="C257" t="s">
        <v>27</v>
      </c>
      <c r="D257" t="s">
        <v>49</v>
      </c>
      <c r="E257" s="11">
        <v>42444.711585648147</v>
      </c>
      <c r="F257" t="s">
        <v>71</v>
      </c>
      <c r="G257" t="s">
        <v>44</v>
      </c>
      <c r="H257" t="s">
        <v>56</v>
      </c>
      <c r="I257" t="s">
        <v>46</v>
      </c>
      <c r="J257" t="s">
        <v>69</v>
      </c>
      <c r="K257" t="str">
        <f>VLOOKUP(C257,'Process Costs'!$A$1:$D$19,2,0)</f>
        <v>€ 0,10 per phone per 24 h</v>
      </c>
      <c r="L257" s="13">
        <f>VLOOKUP(C257,'Process Costs'!$A$1:$D$19,3,0)</f>
        <v>0.1</v>
      </c>
      <c r="M257" t="str">
        <f>VLOOKUP(C257,'Process Costs'!$A$1:$D$19,4,0)</f>
        <v>Per 24 hours</v>
      </c>
      <c r="N257" s="12">
        <f t="shared" si="6"/>
        <v>5.8329976851891843</v>
      </c>
      <c r="O257" s="13">
        <f t="shared" si="7"/>
        <v>0.5832997685189184</v>
      </c>
      <c r="P257" t="str">
        <f>VLOOKUP(C257,'Process Costs'!$A$1:$E$19,5,0)</f>
        <v>STORE</v>
      </c>
    </row>
    <row r="258" spans="1:16" x14ac:dyDescent="0.3">
      <c r="A258" t="s">
        <v>29</v>
      </c>
      <c r="B258" t="s">
        <v>103</v>
      </c>
      <c r="C258" t="s">
        <v>28</v>
      </c>
      <c r="D258" t="s">
        <v>49</v>
      </c>
      <c r="E258" s="11">
        <v>42450.544583333336</v>
      </c>
      <c r="F258" t="s">
        <v>71</v>
      </c>
      <c r="G258" t="s">
        <v>44</v>
      </c>
      <c r="H258" t="s">
        <v>56</v>
      </c>
      <c r="I258" t="s">
        <v>46</v>
      </c>
      <c r="J258" t="s">
        <v>69</v>
      </c>
      <c r="K258" t="str">
        <f>VLOOKUP(C258,'Process Costs'!$A$1:$D$19,2,0)</f>
        <v>€ 0,10 per activity</v>
      </c>
      <c r="L258" s="13">
        <f>VLOOKUP(C258,'Process Costs'!$A$1:$D$19,3,0)</f>
        <v>0.1</v>
      </c>
      <c r="M258" t="str">
        <f>VLOOKUP(C258,'Process Costs'!$A$1:$D$19,4,0)</f>
        <v>Occurrence</v>
      </c>
      <c r="N258" s="12">
        <f t="shared" si="6"/>
        <v>0</v>
      </c>
      <c r="O258" s="13">
        <f t="shared" si="7"/>
        <v>0.1</v>
      </c>
      <c r="P258" t="str">
        <f>VLOOKUP(C258,'Process Costs'!$A$1:$E$19,5,0)</f>
        <v>PICK</v>
      </c>
    </row>
    <row r="259" spans="1:16" x14ac:dyDescent="0.3">
      <c r="A259" t="s">
        <v>29</v>
      </c>
      <c r="B259" t="s">
        <v>103</v>
      </c>
      <c r="C259" t="s">
        <v>29</v>
      </c>
      <c r="D259" t="s">
        <v>49</v>
      </c>
      <c r="E259" s="11">
        <v>42451.752916666665</v>
      </c>
      <c r="F259" t="s">
        <v>71</v>
      </c>
      <c r="G259" t="s">
        <v>44</v>
      </c>
      <c r="H259" t="s">
        <v>57</v>
      </c>
      <c r="I259" t="s">
        <v>46</v>
      </c>
      <c r="J259" t="s">
        <v>69</v>
      </c>
      <c r="K259" t="str">
        <f>VLOOKUP(C259,'Process Costs'!$A$1:$D$19,2,0)</f>
        <v>€ 0,50 per activity</v>
      </c>
      <c r="L259" s="13">
        <f>VLOOKUP(C259,'Process Costs'!$A$1:$D$19,3,0)</f>
        <v>0.5</v>
      </c>
      <c r="M259" t="str">
        <f>VLOOKUP(C259,'Process Costs'!$A$1:$D$19,4,0)</f>
        <v>Occurrence</v>
      </c>
      <c r="N259" s="12">
        <f t="shared" ref="N259:N322" si="8">IF(OR(C259="START COATING",C259="STORE UNCOATED",C259="STORE COATED"),E260-E259,0)</f>
        <v>0</v>
      </c>
      <c r="O259" s="13">
        <f t="shared" ref="O259:O322" si="9">IF(M259="Occurrence",L259,N259*L259)</f>
        <v>0.5</v>
      </c>
      <c r="P259" t="str">
        <f>VLOOKUP(C259,'Process Costs'!$A$1:$E$19,5,0)</f>
        <v>SHIP</v>
      </c>
    </row>
    <row r="260" spans="1:16" x14ac:dyDescent="0.3">
      <c r="A260" t="s">
        <v>29</v>
      </c>
      <c r="B260" t="s">
        <v>104</v>
      </c>
      <c r="C260" t="s">
        <v>4</v>
      </c>
      <c r="D260" t="s">
        <v>42</v>
      </c>
      <c r="E260" s="11">
        <v>42438.489583333336</v>
      </c>
      <c r="F260" t="s">
        <v>95</v>
      </c>
      <c r="G260" t="s">
        <v>44</v>
      </c>
      <c r="H260" t="s">
        <v>45</v>
      </c>
      <c r="I260" t="s">
        <v>46</v>
      </c>
      <c r="J260" t="s">
        <v>69</v>
      </c>
      <c r="K260" t="str">
        <f>VLOOKUP(C260,'Process Costs'!$A$1:$D$19,2,0)</f>
        <v>€ 0,50 per activity</v>
      </c>
      <c r="L260" s="13">
        <f>VLOOKUP(C260,'Process Costs'!$A$1:$D$19,3,0)</f>
        <v>0.5</v>
      </c>
      <c r="M260" t="str">
        <f>VLOOKUP(C260,'Process Costs'!$A$1:$D$19,4,0)</f>
        <v>Occurrence</v>
      </c>
      <c r="N260" s="12">
        <f t="shared" si="8"/>
        <v>0</v>
      </c>
      <c r="O260" s="13">
        <f t="shared" si="9"/>
        <v>0.5</v>
      </c>
      <c r="P260" t="str">
        <f>VLOOKUP(C260,'Process Costs'!$A$1:$E$19,5,0)</f>
        <v>RECEIVE</v>
      </c>
    </row>
    <row r="261" spans="1:16" x14ac:dyDescent="0.3">
      <c r="A261" t="s">
        <v>29</v>
      </c>
      <c r="B261" t="s">
        <v>104</v>
      </c>
      <c r="C261" t="s">
        <v>9</v>
      </c>
      <c r="D261" t="s">
        <v>42</v>
      </c>
      <c r="E261" s="11">
        <v>42438.497916666667</v>
      </c>
      <c r="F261" t="s">
        <v>95</v>
      </c>
      <c r="G261" t="s">
        <v>44</v>
      </c>
      <c r="H261" t="s">
        <v>45</v>
      </c>
      <c r="I261" t="s">
        <v>46</v>
      </c>
      <c r="J261" t="s">
        <v>69</v>
      </c>
      <c r="K261" t="str">
        <f>VLOOKUP(C261,'Process Costs'!$A$1:$D$19,2,0)</f>
        <v>€ 0,50 per activity</v>
      </c>
      <c r="L261" s="13">
        <f>VLOOKUP(C261,'Process Costs'!$A$1:$D$19,3,0)</f>
        <v>0.5</v>
      </c>
      <c r="M261" t="str">
        <f>VLOOKUP(C261,'Process Costs'!$A$1:$D$19,4,0)</f>
        <v>Occurrence</v>
      </c>
      <c r="N261" s="12">
        <f t="shared" si="8"/>
        <v>0</v>
      </c>
      <c r="O261" s="13">
        <f t="shared" si="9"/>
        <v>0.5</v>
      </c>
      <c r="P261" t="str">
        <f>VLOOKUP(C261,'Process Costs'!$A$1:$E$19,5,0)</f>
        <v>CHECK</v>
      </c>
    </row>
    <row r="262" spans="1:16" x14ac:dyDescent="0.3">
      <c r="A262" t="s">
        <v>29</v>
      </c>
      <c r="B262" t="s">
        <v>104</v>
      </c>
      <c r="C262" t="s">
        <v>7</v>
      </c>
      <c r="D262" t="s">
        <v>42</v>
      </c>
      <c r="E262" s="11">
        <v>42438.499444444446</v>
      </c>
      <c r="F262" t="s">
        <v>95</v>
      </c>
      <c r="G262" t="s">
        <v>44</v>
      </c>
      <c r="H262" t="s">
        <v>45</v>
      </c>
      <c r="I262" t="s">
        <v>46</v>
      </c>
      <c r="J262" t="s">
        <v>69</v>
      </c>
      <c r="K262" t="str">
        <f>VLOOKUP(C262,'Process Costs'!$A$1:$D$19,2,0)</f>
        <v>€ 2,00 per activity</v>
      </c>
      <c r="L262" s="13">
        <f>VLOOKUP(C262,'Process Costs'!$A$1:$D$19,3,0)</f>
        <v>2</v>
      </c>
      <c r="M262" t="str">
        <f>VLOOKUP(C262,'Process Costs'!$A$1:$D$19,4,0)</f>
        <v>Occurrence</v>
      </c>
      <c r="N262" s="12">
        <f t="shared" si="8"/>
        <v>0</v>
      </c>
      <c r="O262" s="13">
        <f t="shared" si="9"/>
        <v>2</v>
      </c>
      <c r="P262" t="str">
        <f>VLOOKUP(C262,'Process Costs'!$A$1:$E$19,5,0)</f>
        <v>CHECK</v>
      </c>
    </row>
    <row r="263" spans="1:16" x14ac:dyDescent="0.3">
      <c r="A263" t="s">
        <v>29</v>
      </c>
      <c r="B263" t="s">
        <v>104</v>
      </c>
      <c r="C263" t="s">
        <v>11</v>
      </c>
      <c r="D263" t="s">
        <v>42</v>
      </c>
      <c r="E263" s="11">
        <v>42438.549583333333</v>
      </c>
      <c r="F263" t="s">
        <v>95</v>
      </c>
      <c r="G263" t="s">
        <v>44</v>
      </c>
      <c r="H263" t="s">
        <v>48</v>
      </c>
      <c r="I263" t="s">
        <v>46</v>
      </c>
      <c r="J263" t="s">
        <v>69</v>
      </c>
      <c r="K263" t="str">
        <f>VLOOKUP(C263,'Process Costs'!$A$1:$D$19,2,0)</f>
        <v>€ 0,10 per phone per 24 h</v>
      </c>
      <c r="L263" s="13">
        <f>VLOOKUP(C263,'Process Costs'!$A$1:$D$19,3,0)</f>
        <v>0.1</v>
      </c>
      <c r="M263" t="str">
        <f>VLOOKUP(C263,'Process Costs'!$A$1:$D$19,4,0)</f>
        <v>Per 24 hours</v>
      </c>
      <c r="N263" s="12">
        <f t="shared" si="8"/>
        <v>1.0299999999988358</v>
      </c>
      <c r="O263" s="13">
        <f t="shared" si="9"/>
        <v>0.10299999999988359</v>
      </c>
      <c r="P263" t="str">
        <f>VLOOKUP(C263,'Process Costs'!$A$1:$E$19,5,0)</f>
        <v>STORE</v>
      </c>
    </row>
    <row r="264" spans="1:16" x14ac:dyDescent="0.3">
      <c r="A264" t="s">
        <v>29</v>
      </c>
      <c r="B264" t="s">
        <v>104</v>
      </c>
      <c r="C264" t="s">
        <v>14</v>
      </c>
      <c r="D264" t="s">
        <v>49</v>
      </c>
      <c r="E264" s="11">
        <v>42439.579583333332</v>
      </c>
      <c r="F264" t="s">
        <v>95</v>
      </c>
      <c r="G264" t="s">
        <v>44</v>
      </c>
      <c r="H264" t="s">
        <v>48</v>
      </c>
      <c r="I264" t="s">
        <v>46</v>
      </c>
      <c r="J264" t="s">
        <v>69</v>
      </c>
      <c r="K264" t="str">
        <f>VLOOKUP(C264,'Process Costs'!$A$1:$D$19,2,0)</f>
        <v>€ 0,10 per activity</v>
      </c>
      <c r="L264" s="13">
        <f>VLOOKUP(C264,'Process Costs'!$A$1:$D$19,3,0)</f>
        <v>0.1</v>
      </c>
      <c r="M264" t="str">
        <f>VLOOKUP(C264,'Process Costs'!$A$1:$D$19,4,0)</f>
        <v>Occurrence</v>
      </c>
      <c r="N264" s="12">
        <f t="shared" si="8"/>
        <v>0</v>
      </c>
      <c r="O264" s="13">
        <f t="shared" si="9"/>
        <v>0.1</v>
      </c>
      <c r="P264" t="str">
        <f>VLOOKUP(C264,'Process Costs'!$A$1:$E$19,5,0)</f>
        <v>PICK</v>
      </c>
    </row>
    <row r="265" spans="1:16" x14ac:dyDescent="0.3">
      <c r="A265" t="s">
        <v>29</v>
      </c>
      <c r="B265" t="s">
        <v>104</v>
      </c>
      <c r="C265" t="s">
        <v>30</v>
      </c>
      <c r="D265" t="s">
        <v>50</v>
      </c>
      <c r="E265" s="11">
        <v>42439.697476851848</v>
      </c>
      <c r="F265" t="s">
        <v>95</v>
      </c>
      <c r="G265" t="s">
        <v>51</v>
      </c>
      <c r="H265" t="s">
        <v>52</v>
      </c>
      <c r="I265" t="s">
        <v>46</v>
      </c>
      <c r="J265" t="s">
        <v>69</v>
      </c>
      <c r="K265" t="str">
        <f>VLOOKUP(C265,'Process Costs'!$A$1:$D$19,2,0)</f>
        <v>€ 20,00 per hour</v>
      </c>
      <c r="L265" s="13">
        <f>VLOOKUP(C265,'Process Costs'!$A$1:$D$19,3,0)</f>
        <v>480</v>
      </c>
      <c r="M265" t="str">
        <f>VLOOKUP(C265,'Process Costs'!$A$1:$D$19,4,0)</f>
        <v>Per 24 hours</v>
      </c>
      <c r="N265" s="12">
        <f t="shared" si="8"/>
        <v>1.0416666671517305E-2</v>
      </c>
      <c r="O265" s="13">
        <f t="shared" si="9"/>
        <v>5.0000000023283064</v>
      </c>
      <c r="P265" t="str">
        <f>VLOOKUP(C265,'Process Costs'!$A$1:$E$19,5,0)</f>
        <v>COAT</v>
      </c>
    </row>
    <row r="266" spans="1:16" x14ac:dyDescent="0.3">
      <c r="A266" t="s">
        <v>29</v>
      </c>
      <c r="B266" t="s">
        <v>104</v>
      </c>
      <c r="C266" t="s">
        <v>31</v>
      </c>
      <c r="D266" t="s">
        <v>50</v>
      </c>
      <c r="E266" s="11">
        <v>42439.70789351852</v>
      </c>
      <c r="F266" t="s">
        <v>95</v>
      </c>
      <c r="G266" t="s">
        <v>51</v>
      </c>
      <c r="H266" t="s">
        <v>52</v>
      </c>
      <c r="I266" t="s">
        <v>46</v>
      </c>
      <c r="J266" t="s">
        <v>69</v>
      </c>
      <c r="K266" t="str">
        <f>VLOOKUP(C266,'Process Costs'!$A$1:$D$19,2,0)</f>
        <v>€ 20,00 per hour</v>
      </c>
      <c r="L266" s="13">
        <f>VLOOKUP(C266,'Process Costs'!$A$1:$D$19,3,0)</f>
        <v>480</v>
      </c>
      <c r="M266" t="str">
        <f>VLOOKUP(C266,'Process Costs'!$A$1:$D$19,4,0)</f>
        <v>Per 24 hours</v>
      </c>
      <c r="N266" s="12">
        <f t="shared" si="8"/>
        <v>0</v>
      </c>
      <c r="O266" s="13">
        <f t="shared" si="9"/>
        <v>0</v>
      </c>
      <c r="P266" t="str">
        <f>VLOOKUP(C266,'Process Costs'!$A$1:$E$19,5,0)</f>
        <v>COAT</v>
      </c>
    </row>
    <row r="267" spans="1:16" x14ac:dyDescent="0.3">
      <c r="A267" t="s">
        <v>29</v>
      </c>
      <c r="B267" t="s">
        <v>104</v>
      </c>
      <c r="C267" t="s">
        <v>18</v>
      </c>
      <c r="D267" t="s">
        <v>53</v>
      </c>
      <c r="E267" s="11">
        <v>42440.537581018521</v>
      </c>
      <c r="F267" t="s">
        <v>95</v>
      </c>
      <c r="G267" t="s">
        <v>54</v>
      </c>
      <c r="H267" t="s">
        <v>55</v>
      </c>
      <c r="I267" t="s">
        <v>46</v>
      </c>
      <c r="J267" t="s">
        <v>69</v>
      </c>
      <c r="K267" t="str">
        <f>VLOOKUP(C267,'Process Costs'!$A$1:$D$19,2,0)</f>
        <v>€ 0,75 per activity</v>
      </c>
      <c r="L267" s="13">
        <f>VLOOKUP(C267,'Process Costs'!$A$1:$D$19,3,0)</f>
        <v>0.75</v>
      </c>
      <c r="M267" t="str">
        <f>VLOOKUP(C267,'Process Costs'!$A$1:$D$19,4,0)</f>
        <v>Occurrence</v>
      </c>
      <c r="N267" s="12">
        <f t="shared" si="8"/>
        <v>0</v>
      </c>
      <c r="O267" s="13">
        <f t="shared" si="9"/>
        <v>0.75</v>
      </c>
      <c r="P267" t="str">
        <f>VLOOKUP(C267,'Process Costs'!$A$1:$E$19,5,0)</f>
        <v>TEST &amp; SCRAP</v>
      </c>
    </row>
    <row r="268" spans="1:16" x14ac:dyDescent="0.3">
      <c r="A268" t="s">
        <v>29</v>
      </c>
      <c r="B268" t="s">
        <v>104</v>
      </c>
      <c r="C268" t="s">
        <v>20</v>
      </c>
      <c r="D268" t="s">
        <v>59</v>
      </c>
      <c r="E268" s="11">
        <v>42444.349918981483</v>
      </c>
      <c r="F268" t="s">
        <v>95</v>
      </c>
      <c r="G268" t="s">
        <v>54</v>
      </c>
      <c r="H268" t="s">
        <v>55</v>
      </c>
      <c r="I268" t="s">
        <v>46</v>
      </c>
      <c r="J268" t="s">
        <v>69</v>
      </c>
      <c r="K268" t="str">
        <f>VLOOKUP(C268,'Process Costs'!$A$1:$D$19,2,0)</f>
        <v>€ 0,25 per activity</v>
      </c>
      <c r="L268" s="13">
        <f>VLOOKUP(C268,'Process Costs'!$A$1:$D$19,3,0)</f>
        <v>0.25</v>
      </c>
      <c r="M268" t="str">
        <f>VLOOKUP(C268,'Process Costs'!$A$1:$D$19,4,0)</f>
        <v>Occurrence</v>
      </c>
      <c r="N268" s="12">
        <f t="shared" si="8"/>
        <v>0</v>
      </c>
      <c r="O268" s="13">
        <f t="shared" si="9"/>
        <v>0.25</v>
      </c>
      <c r="P268" t="str">
        <f>VLOOKUP(C268,'Process Costs'!$A$1:$E$19,5,0)</f>
        <v>TEST &amp; SCRAP</v>
      </c>
    </row>
    <row r="269" spans="1:16" x14ac:dyDescent="0.3">
      <c r="A269" t="s">
        <v>29</v>
      </c>
      <c r="B269" t="s">
        <v>104</v>
      </c>
      <c r="C269" t="s">
        <v>27</v>
      </c>
      <c r="D269" t="s">
        <v>49</v>
      </c>
      <c r="E269" s="11">
        <v>42444.641585648147</v>
      </c>
      <c r="F269" t="s">
        <v>95</v>
      </c>
      <c r="G269" t="s">
        <v>44</v>
      </c>
      <c r="H269" t="s">
        <v>56</v>
      </c>
      <c r="I269" t="s">
        <v>46</v>
      </c>
      <c r="J269" t="s">
        <v>69</v>
      </c>
      <c r="K269" t="str">
        <f>VLOOKUP(C269,'Process Costs'!$A$1:$D$19,2,0)</f>
        <v>€ 0,10 per phone per 24 h</v>
      </c>
      <c r="L269" s="13">
        <f>VLOOKUP(C269,'Process Costs'!$A$1:$D$19,3,0)</f>
        <v>0.1</v>
      </c>
      <c r="M269" t="str">
        <f>VLOOKUP(C269,'Process Costs'!$A$1:$D$19,4,0)</f>
        <v>Per 24 hours</v>
      </c>
      <c r="N269" s="12">
        <f t="shared" si="8"/>
        <v>5.8329976851891843</v>
      </c>
      <c r="O269" s="13">
        <f t="shared" si="9"/>
        <v>0.5832997685189184</v>
      </c>
      <c r="P269" t="str">
        <f>VLOOKUP(C269,'Process Costs'!$A$1:$E$19,5,0)</f>
        <v>STORE</v>
      </c>
    </row>
    <row r="270" spans="1:16" x14ac:dyDescent="0.3">
      <c r="A270" t="s">
        <v>29</v>
      </c>
      <c r="B270" t="s">
        <v>104</v>
      </c>
      <c r="C270" t="s">
        <v>28</v>
      </c>
      <c r="D270" t="s">
        <v>49</v>
      </c>
      <c r="E270" s="11">
        <v>42450.474583333336</v>
      </c>
      <c r="F270" t="s">
        <v>95</v>
      </c>
      <c r="G270" t="s">
        <v>44</v>
      </c>
      <c r="H270" t="s">
        <v>56</v>
      </c>
      <c r="I270" t="s">
        <v>46</v>
      </c>
      <c r="J270" t="s">
        <v>69</v>
      </c>
      <c r="K270" t="str">
        <f>VLOOKUP(C270,'Process Costs'!$A$1:$D$19,2,0)</f>
        <v>€ 0,10 per activity</v>
      </c>
      <c r="L270" s="13">
        <f>VLOOKUP(C270,'Process Costs'!$A$1:$D$19,3,0)</f>
        <v>0.1</v>
      </c>
      <c r="M270" t="str">
        <f>VLOOKUP(C270,'Process Costs'!$A$1:$D$19,4,0)</f>
        <v>Occurrence</v>
      </c>
      <c r="N270" s="12">
        <f t="shared" si="8"/>
        <v>0</v>
      </c>
      <c r="O270" s="13">
        <f t="shared" si="9"/>
        <v>0.1</v>
      </c>
      <c r="P270" t="str">
        <f>VLOOKUP(C270,'Process Costs'!$A$1:$E$19,5,0)</f>
        <v>PICK</v>
      </c>
    </row>
    <row r="271" spans="1:16" x14ac:dyDescent="0.3">
      <c r="A271" t="s">
        <v>29</v>
      </c>
      <c r="B271" t="s">
        <v>104</v>
      </c>
      <c r="C271" t="s">
        <v>29</v>
      </c>
      <c r="D271" t="s">
        <v>49</v>
      </c>
      <c r="E271" s="11">
        <v>42450.682916666665</v>
      </c>
      <c r="F271" t="s">
        <v>95</v>
      </c>
      <c r="G271" t="s">
        <v>44</v>
      </c>
      <c r="H271" t="s">
        <v>57</v>
      </c>
      <c r="I271" t="s">
        <v>46</v>
      </c>
      <c r="J271" t="s">
        <v>69</v>
      </c>
      <c r="K271" t="str">
        <f>VLOOKUP(C271,'Process Costs'!$A$1:$D$19,2,0)</f>
        <v>€ 0,50 per activity</v>
      </c>
      <c r="L271" s="13">
        <f>VLOOKUP(C271,'Process Costs'!$A$1:$D$19,3,0)</f>
        <v>0.5</v>
      </c>
      <c r="M271" t="str">
        <f>VLOOKUP(C271,'Process Costs'!$A$1:$D$19,4,0)</f>
        <v>Occurrence</v>
      </c>
      <c r="N271" s="12">
        <f t="shared" si="8"/>
        <v>0</v>
      </c>
      <c r="O271" s="13">
        <f t="shared" si="9"/>
        <v>0.5</v>
      </c>
      <c r="P271" t="str">
        <f>VLOOKUP(C271,'Process Costs'!$A$1:$E$19,5,0)</f>
        <v>SHIP</v>
      </c>
    </row>
    <row r="272" spans="1:16" x14ac:dyDescent="0.3">
      <c r="A272" t="s">
        <v>29</v>
      </c>
      <c r="B272" t="s">
        <v>105</v>
      </c>
      <c r="C272" t="s">
        <v>4</v>
      </c>
      <c r="D272" t="s">
        <v>42</v>
      </c>
      <c r="E272" s="11">
        <v>42438.519583333335</v>
      </c>
      <c r="F272" t="s">
        <v>71</v>
      </c>
      <c r="G272" t="s">
        <v>44</v>
      </c>
      <c r="H272" t="s">
        <v>45</v>
      </c>
      <c r="I272" t="s">
        <v>62</v>
      </c>
      <c r="J272" t="s">
        <v>69</v>
      </c>
      <c r="K272" t="str">
        <f>VLOOKUP(C272,'Process Costs'!$A$1:$D$19,2,0)</f>
        <v>€ 0,50 per activity</v>
      </c>
      <c r="L272" s="13">
        <f>VLOOKUP(C272,'Process Costs'!$A$1:$D$19,3,0)</f>
        <v>0.5</v>
      </c>
      <c r="M272" t="str">
        <f>VLOOKUP(C272,'Process Costs'!$A$1:$D$19,4,0)</f>
        <v>Occurrence</v>
      </c>
      <c r="N272" s="12">
        <f t="shared" si="8"/>
        <v>0</v>
      </c>
      <c r="O272" s="13">
        <f t="shared" si="9"/>
        <v>0.5</v>
      </c>
      <c r="P272" t="str">
        <f>VLOOKUP(C272,'Process Costs'!$A$1:$E$19,5,0)</f>
        <v>RECEIVE</v>
      </c>
    </row>
    <row r="273" spans="1:16" x14ac:dyDescent="0.3">
      <c r="A273" t="s">
        <v>29</v>
      </c>
      <c r="B273" t="s">
        <v>105</v>
      </c>
      <c r="C273" t="s">
        <v>7</v>
      </c>
      <c r="D273" t="s">
        <v>42</v>
      </c>
      <c r="E273" s="11">
        <v>42438.582083333335</v>
      </c>
      <c r="F273" t="s">
        <v>71</v>
      </c>
      <c r="G273" t="s">
        <v>44</v>
      </c>
      <c r="H273" t="s">
        <v>45</v>
      </c>
      <c r="I273" t="s">
        <v>62</v>
      </c>
      <c r="J273" t="s">
        <v>69</v>
      </c>
      <c r="K273" t="str">
        <f>VLOOKUP(C273,'Process Costs'!$A$1:$D$19,2,0)</f>
        <v>€ 2,00 per activity</v>
      </c>
      <c r="L273" s="13">
        <f>VLOOKUP(C273,'Process Costs'!$A$1:$D$19,3,0)</f>
        <v>2</v>
      </c>
      <c r="M273" t="str">
        <f>VLOOKUP(C273,'Process Costs'!$A$1:$D$19,4,0)</f>
        <v>Occurrence</v>
      </c>
      <c r="N273" s="12">
        <f t="shared" si="8"/>
        <v>0</v>
      </c>
      <c r="O273" s="13">
        <f t="shared" si="9"/>
        <v>2</v>
      </c>
      <c r="P273" t="str">
        <f>VLOOKUP(C273,'Process Costs'!$A$1:$E$19,5,0)</f>
        <v>CHECK</v>
      </c>
    </row>
    <row r="274" spans="1:16" x14ac:dyDescent="0.3">
      <c r="A274" t="s">
        <v>29</v>
      </c>
      <c r="B274" t="s">
        <v>105</v>
      </c>
      <c r="C274" t="s">
        <v>9</v>
      </c>
      <c r="D274" t="s">
        <v>42</v>
      </c>
      <c r="E274" s="11">
        <v>42438.582777777781</v>
      </c>
      <c r="F274" t="s">
        <v>71</v>
      </c>
      <c r="G274" t="s">
        <v>44</v>
      </c>
      <c r="H274" t="s">
        <v>45</v>
      </c>
      <c r="I274" t="s">
        <v>62</v>
      </c>
      <c r="J274" t="s">
        <v>69</v>
      </c>
      <c r="K274" t="str">
        <f>VLOOKUP(C274,'Process Costs'!$A$1:$D$19,2,0)</f>
        <v>€ 0,50 per activity</v>
      </c>
      <c r="L274" s="13">
        <f>VLOOKUP(C274,'Process Costs'!$A$1:$D$19,3,0)</f>
        <v>0.5</v>
      </c>
      <c r="M274" t="str">
        <f>VLOOKUP(C274,'Process Costs'!$A$1:$D$19,4,0)</f>
        <v>Occurrence</v>
      </c>
      <c r="N274" s="12">
        <f t="shared" si="8"/>
        <v>0</v>
      </c>
      <c r="O274" s="13">
        <f t="shared" si="9"/>
        <v>0.5</v>
      </c>
      <c r="P274" t="str">
        <f>VLOOKUP(C274,'Process Costs'!$A$1:$E$19,5,0)</f>
        <v>CHECK</v>
      </c>
    </row>
    <row r="275" spans="1:16" x14ac:dyDescent="0.3">
      <c r="A275" t="s">
        <v>29</v>
      </c>
      <c r="B275" t="s">
        <v>105</v>
      </c>
      <c r="C275" t="s">
        <v>11</v>
      </c>
      <c r="D275" t="s">
        <v>42</v>
      </c>
      <c r="E275" s="11">
        <v>42438.591249999998</v>
      </c>
      <c r="F275" t="s">
        <v>71</v>
      </c>
      <c r="G275" t="s">
        <v>44</v>
      </c>
      <c r="H275" t="s">
        <v>48</v>
      </c>
      <c r="I275" t="s">
        <v>62</v>
      </c>
      <c r="J275" t="s">
        <v>69</v>
      </c>
      <c r="K275" t="str">
        <f>VLOOKUP(C275,'Process Costs'!$A$1:$D$19,2,0)</f>
        <v>€ 0,10 per phone per 24 h</v>
      </c>
      <c r="L275" s="13">
        <f>VLOOKUP(C275,'Process Costs'!$A$1:$D$19,3,0)</f>
        <v>0.1</v>
      </c>
      <c r="M275" t="str">
        <f>VLOOKUP(C275,'Process Costs'!$A$1:$D$19,4,0)</f>
        <v>Per 24 hours</v>
      </c>
      <c r="N275" s="12">
        <f t="shared" si="8"/>
        <v>1.9049999999988358</v>
      </c>
      <c r="O275" s="13">
        <f t="shared" si="9"/>
        <v>0.1904999999998836</v>
      </c>
      <c r="P275" t="str">
        <f>VLOOKUP(C275,'Process Costs'!$A$1:$E$19,5,0)</f>
        <v>STORE</v>
      </c>
    </row>
    <row r="276" spans="1:16" x14ac:dyDescent="0.3">
      <c r="A276" t="s">
        <v>29</v>
      </c>
      <c r="B276" t="s">
        <v>105</v>
      </c>
      <c r="C276" t="s">
        <v>14</v>
      </c>
      <c r="D276" t="s">
        <v>49</v>
      </c>
      <c r="E276" s="11">
        <v>42440.496249999997</v>
      </c>
      <c r="F276" t="s">
        <v>71</v>
      </c>
      <c r="G276" t="s">
        <v>44</v>
      </c>
      <c r="H276" t="s">
        <v>48</v>
      </c>
      <c r="I276" t="s">
        <v>62</v>
      </c>
      <c r="J276" t="s">
        <v>69</v>
      </c>
      <c r="K276" t="str">
        <f>VLOOKUP(C276,'Process Costs'!$A$1:$D$19,2,0)</f>
        <v>€ 0,10 per activity</v>
      </c>
      <c r="L276" s="13">
        <f>VLOOKUP(C276,'Process Costs'!$A$1:$D$19,3,0)</f>
        <v>0.1</v>
      </c>
      <c r="M276" t="str">
        <f>VLOOKUP(C276,'Process Costs'!$A$1:$D$19,4,0)</f>
        <v>Occurrence</v>
      </c>
      <c r="N276" s="12">
        <f t="shared" si="8"/>
        <v>0</v>
      </c>
      <c r="O276" s="13">
        <f t="shared" si="9"/>
        <v>0.1</v>
      </c>
      <c r="P276" t="str">
        <f>VLOOKUP(C276,'Process Costs'!$A$1:$E$19,5,0)</f>
        <v>PICK</v>
      </c>
    </row>
    <row r="277" spans="1:16" x14ac:dyDescent="0.3">
      <c r="A277" t="s">
        <v>29</v>
      </c>
      <c r="B277" t="s">
        <v>105</v>
      </c>
      <c r="C277" t="s">
        <v>30</v>
      </c>
      <c r="D277" t="s">
        <v>50</v>
      </c>
      <c r="E277" s="11">
        <v>42440.749560185184</v>
      </c>
      <c r="F277" t="s">
        <v>71</v>
      </c>
      <c r="G277" t="s">
        <v>51</v>
      </c>
      <c r="H277" t="s">
        <v>52</v>
      </c>
      <c r="I277" t="s">
        <v>62</v>
      </c>
      <c r="J277" t="s">
        <v>69</v>
      </c>
      <c r="K277" t="str">
        <f>VLOOKUP(C277,'Process Costs'!$A$1:$D$19,2,0)</f>
        <v>€ 20,00 per hour</v>
      </c>
      <c r="L277" s="13">
        <f>VLOOKUP(C277,'Process Costs'!$A$1:$D$19,3,0)</f>
        <v>480</v>
      </c>
      <c r="M277" t="str">
        <f>VLOOKUP(C277,'Process Costs'!$A$1:$D$19,4,0)</f>
        <v>Per 24 hours</v>
      </c>
      <c r="N277" s="12">
        <f t="shared" si="8"/>
        <v>8.078703707724344E-3</v>
      </c>
      <c r="O277" s="13">
        <f t="shared" si="9"/>
        <v>3.8777777797076851</v>
      </c>
      <c r="P277" t="str">
        <f>VLOOKUP(C277,'Process Costs'!$A$1:$E$19,5,0)</f>
        <v>COAT</v>
      </c>
    </row>
    <row r="278" spans="1:16" x14ac:dyDescent="0.3">
      <c r="A278" t="s">
        <v>29</v>
      </c>
      <c r="B278" t="s">
        <v>105</v>
      </c>
      <c r="C278" t="s">
        <v>31</v>
      </c>
      <c r="D278" t="s">
        <v>50</v>
      </c>
      <c r="E278" s="11">
        <v>42440.757638888892</v>
      </c>
      <c r="F278" t="s">
        <v>71</v>
      </c>
      <c r="G278" t="s">
        <v>51</v>
      </c>
      <c r="H278" t="s">
        <v>52</v>
      </c>
      <c r="I278" t="s">
        <v>62</v>
      </c>
      <c r="J278" t="s">
        <v>69</v>
      </c>
      <c r="K278" t="str">
        <f>VLOOKUP(C278,'Process Costs'!$A$1:$D$19,2,0)</f>
        <v>€ 20,00 per hour</v>
      </c>
      <c r="L278" s="13">
        <f>VLOOKUP(C278,'Process Costs'!$A$1:$D$19,3,0)</f>
        <v>480</v>
      </c>
      <c r="M278" t="str">
        <f>VLOOKUP(C278,'Process Costs'!$A$1:$D$19,4,0)</f>
        <v>Per 24 hours</v>
      </c>
      <c r="N278" s="12">
        <f t="shared" si="8"/>
        <v>0</v>
      </c>
      <c r="O278" s="13">
        <f t="shared" si="9"/>
        <v>0</v>
      </c>
      <c r="P278" t="str">
        <f>VLOOKUP(C278,'Process Costs'!$A$1:$E$19,5,0)</f>
        <v>COAT</v>
      </c>
    </row>
    <row r="279" spans="1:16" x14ac:dyDescent="0.3">
      <c r="A279" t="s">
        <v>29</v>
      </c>
      <c r="B279" t="s">
        <v>105</v>
      </c>
      <c r="C279" t="s">
        <v>18</v>
      </c>
      <c r="D279" t="s">
        <v>53</v>
      </c>
      <c r="E279" s="11">
        <v>42444.537581018521</v>
      </c>
      <c r="F279" t="s">
        <v>71</v>
      </c>
      <c r="G279" t="s">
        <v>54</v>
      </c>
      <c r="H279" t="s">
        <v>55</v>
      </c>
      <c r="I279" t="s">
        <v>62</v>
      </c>
      <c r="J279" t="s">
        <v>69</v>
      </c>
      <c r="K279" t="str">
        <f>VLOOKUP(C279,'Process Costs'!$A$1:$D$19,2,0)</f>
        <v>€ 0,75 per activity</v>
      </c>
      <c r="L279" s="13">
        <f>VLOOKUP(C279,'Process Costs'!$A$1:$D$19,3,0)</f>
        <v>0.75</v>
      </c>
      <c r="M279" t="str">
        <f>VLOOKUP(C279,'Process Costs'!$A$1:$D$19,4,0)</f>
        <v>Occurrence</v>
      </c>
      <c r="N279" s="12">
        <f t="shared" si="8"/>
        <v>0</v>
      </c>
      <c r="O279" s="13">
        <f t="shared" si="9"/>
        <v>0.75</v>
      </c>
      <c r="P279" t="str">
        <f>VLOOKUP(C279,'Process Costs'!$A$1:$E$19,5,0)</f>
        <v>TEST &amp; SCRAP</v>
      </c>
    </row>
    <row r="280" spans="1:16" x14ac:dyDescent="0.3">
      <c r="A280" t="s">
        <v>29</v>
      </c>
      <c r="B280" t="s">
        <v>105</v>
      </c>
      <c r="C280" t="s">
        <v>20</v>
      </c>
      <c r="D280" t="s">
        <v>59</v>
      </c>
      <c r="E280" s="11">
        <v>42445.446446759262</v>
      </c>
      <c r="F280" t="s">
        <v>71</v>
      </c>
      <c r="G280" t="s">
        <v>54</v>
      </c>
      <c r="H280" t="s">
        <v>55</v>
      </c>
      <c r="I280" t="s">
        <v>62</v>
      </c>
      <c r="J280" t="s">
        <v>69</v>
      </c>
      <c r="K280" t="str">
        <f>VLOOKUP(C280,'Process Costs'!$A$1:$D$19,2,0)</f>
        <v>€ 0,25 per activity</v>
      </c>
      <c r="L280" s="13">
        <f>VLOOKUP(C280,'Process Costs'!$A$1:$D$19,3,0)</f>
        <v>0.25</v>
      </c>
      <c r="M280" t="str">
        <f>VLOOKUP(C280,'Process Costs'!$A$1:$D$19,4,0)</f>
        <v>Occurrence</v>
      </c>
      <c r="N280" s="12">
        <f t="shared" si="8"/>
        <v>0</v>
      </c>
      <c r="O280" s="13">
        <f t="shared" si="9"/>
        <v>0.25</v>
      </c>
      <c r="P280" t="str">
        <f>VLOOKUP(C280,'Process Costs'!$A$1:$E$19,5,0)</f>
        <v>TEST &amp; SCRAP</v>
      </c>
    </row>
    <row r="281" spans="1:16" x14ac:dyDescent="0.3">
      <c r="A281" t="s">
        <v>29</v>
      </c>
      <c r="B281" t="s">
        <v>105</v>
      </c>
      <c r="C281" t="s">
        <v>27</v>
      </c>
      <c r="D281" t="s">
        <v>49</v>
      </c>
      <c r="E281" s="11">
        <v>42445.650613425925</v>
      </c>
      <c r="F281" t="s">
        <v>71</v>
      </c>
      <c r="G281" t="s">
        <v>44</v>
      </c>
      <c r="H281" t="s">
        <v>56</v>
      </c>
      <c r="I281" t="s">
        <v>62</v>
      </c>
      <c r="J281" t="s">
        <v>69</v>
      </c>
      <c r="K281" t="str">
        <f>VLOOKUP(C281,'Process Costs'!$A$1:$D$19,2,0)</f>
        <v>€ 0,10 per phone per 24 h</v>
      </c>
      <c r="L281" s="13">
        <f>VLOOKUP(C281,'Process Costs'!$A$1:$D$19,3,0)</f>
        <v>0.1</v>
      </c>
      <c r="M281" t="str">
        <f>VLOOKUP(C281,'Process Costs'!$A$1:$D$19,4,0)</f>
        <v>Per 24 hours</v>
      </c>
      <c r="N281" s="12">
        <f t="shared" si="8"/>
        <v>1.7406365740753245</v>
      </c>
      <c r="O281" s="13">
        <f t="shared" si="9"/>
        <v>0.17406365740753246</v>
      </c>
      <c r="P281" t="str">
        <f>VLOOKUP(C281,'Process Costs'!$A$1:$E$19,5,0)</f>
        <v>STORE</v>
      </c>
    </row>
    <row r="282" spans="1:16" x14ac:dyDescent="0.3">
      <c r="A282" t="s">
        <v>29</v>
      </c>
      <c r="B282" t="s">
        <v>105</v>
      </c>
      <c r="C282" t="s">
        <v>28</v>
      </c>
      <c r="D282" t="s">
        <v>49</v>
      </c>
      <c r="E282" s="11">
        <v>42447.391250000001</v>
      </c>
      <c r="F282" t="s">
        <v>71</v>
      </c>
      <c r="G282" t="s">
        <v>44</v>
      </c>
      <c r="H282" t="s">
        <v>56</v>
      </c>
      <c r="I282" t="s">
        <v>62</v>
      </c>
      <c r="J282" t="s">
        <v>69</v>
      </c>
      <c r="K282" t="str">
        <f>VLOOKUP(C282,'Process Costs'!$A$1:$D$19,2,0)</f>
        <v>€ 0,10 per activity</v>
      </c>
      <c r="L282" s="13">
        <f>VLOOKUP(C282,'Process Costs'!$A$1:$D$19,3,0)</f>
        <v>0.1</v>
      </c>
      <c r="M282" t="str">
        <f>VLOOKUP(C282,'Process Costs'!$A$1:$D$19,4,0)</f>
        <v>Occurrence</v>
      </c>
      <c r="N282" s="12">
        <f t="shared" si="8"/>
        <v>0</v>
      </c>
      <c r="O282" s="13">
        <f t="shared" si="9"/>
        <v>0.1</v>
      </c>
      <c r="P282" t="str">
        <f>VLOOKUP(C282,'Process Costs'!$A$1:$E$19,5,0)</f>
        <v>PICK</v>
      </c>
    </row>
    <row r="283" spans="1:16" x14ac:dyDescent="0.3">
      <c r="A283" t="s">
        <v>29</v>
      </c>
      <c r="B283" t="s">
        <v>105</v>
      </c>
      <c r="C283" t="s">
        <v>29</v>
      </c>
      <c r="D283" t="s">
        <v>49</v>
      </c>
      <c r="E283" s="11">
        <v>42447.724583333336</v>
      </c>
      <c r="F283" t="s">
        <v>71</v>
      </c>
      <c r="G283" t="s">
        <v>44</v>
      </c>
      <c r="H283" t="s">
        <v>57</v>
      </c>
      <c r="I283" t="s">
        <v>62</v>
      </c>
      <c r="J283" t="s">
        <v>69</v>
      </c>
      <c r="K283" t="str">
        <f>VLOOKUP(C283,'Process Costs'!$A$1:$D$19,2,0)</f>
        <v>€ 0,50 per activity</v>
      </c>
      <c r="L283" s="13">
        <f>VLOOKUP(C283,'Process Costs'!$A$1:$D$19,3,0)</f>
        <v>0.5</v>
      </c>
      <c r="M283" t="str">
        <f>VLOOKUP(C283,'Process Costs'!$A$1:$D$19,4,0)</f>
        <v>Occurrence</v>
      </c>
      <c r="N283" s="12">
        <f t="shared" si="8"/>
        <v>0</v>
      </c>
      <c r="O283" s="13">
        <f t="shared" si="9"/>
        <v>0.5</v>
      </c>
      <c r="P283" t="str">
        <f>VLOOKUP(C283,'Process Costs'!$A$1:$E$19,5,0)</f>
        <v>SHIP</v>
      </c>
    </row>
    <row r="284" spans="1:16" x14ac:dyDescent="0.3">
      <c r="A284" t="s">
        <v>29</v>
      </c>
      <c r="B284" t="s">
        <v>106</v>
      </c>
      <c r="C284" t="s">
        <v>4</v>
      </c>
      <c r="D284" t="s">
        <v>77</v>
      </c>
      <c r="E284" s="11">
        <v>42440.337500000001</v>
      </c>
      <c r="F284" t="s">
        <v>95</v>
      </c>
      <c r="G284" t="s">
        <v>79</v>
      </c>
      <c r="H284" t="s">
        <v>45</v>
      </c>
      <c r="I284" t="s">
        <v>46</v>
      </c>
      <c r="J284" t="s">
        <v>69</v>
      </c>
      <c r="K284" t="str">
        <f>VLOOKUP(C284,'Process Costs'!$A$1:$D$19,2,0)</f>
        <v>€ 0,50 per activity</v>
      </c>
      <c r="L284" s="13">
        <f>VLOOKUP(C284,'Process Costs'!$A$1:$D$19,3,0)</f>
        <v>0.5</v>
      </c>
      <c r="M284" t="str">
        <f>VLOOKUP(C284,'Process Costs'!$A$1:$D$19,4,0)</f>
        <v>Occurrence</v>
      </c>
      <c r="N284" s="12">
        <f t="shared" si="8"/>
        <v>0</v>
      </c>
      <c r="O284" s="13">
        <f t="shared" si="9"/>
        <v>0.5</v>
      </c>
      <c r="P284" t="str">
        <f>VLOOKUP(C284,'Process Costs'!$A$1:$E$19,5,0)</f>
        <v>RECEIVE</v>
      </c>
    </row>
    <row r="285" spans="1:16" x14ac:dyDescent="0.3">
      <c r="A285" t="s">
        <v>29</v>
      </c>
      <c r="B285" t="s">
        <v>106</v>
      </c>
      <c r="C285" t="s">
        <v>9</v>
      </c>
      <c r="D285" t="s">
        <v>77</v>
      </c>
      <c r="E285" s="11">
        <v>42440.359166666669</v>
      </c>
      <c r="F285" t="s">
        <v>95</v>
      </c>
      <c r="G285" t="s">
        <v>79</v>
      </c>
      <c r="H285" t="s">
        <v>45</v>
      </c>
      <c r="I285" t="s">
        <v>46</v>
      </c>
      <c r="J285" t="s">
        <v>69</v>
      </c>
      <c r="K285" t="str">
        <f>VLOOKUP(C285,'Process Costs'!$A$1:$D$19,2,0)</f>
        <v>€ 0,50 per activity</v>
      </c>
      <c r="L285" s="13">
        <f>VLOOKUP(C285,'Process Costs'!$A$1:$D$19,3,0)</f>
        <v>0.5</v>
      </c>
      <c r="M285" t="str">
        <f>VLOOKUP(C285,'Process Costs'!$A$1:$D$19,4,0)</f>
        <v>Occurrence</v>
      </c>
      <c r="N285" s="12">
        <f t="shared" si="8"/>
        <v>0</v>
      </c>
      <c r="O285" s="13">
        <f t="shared" si="9"/>
        <v>0.5</v>
      </c>
      <c r="P285" t="str">
        <f>VLOOKUP(C285,'Process Costs'!$A$1:$E$19,5,0)</f>
        <v>CHECK</v>
      </c>
    </row>
    <row r="286" spans="1:16" x14ac:dyDescent="0.3">
      <c r="A286" t="s">
        <v>29</v>
      </c>
      <c r="B286" t="s">
        <v>106</v>
      </c>
      <c r="C286" t="s">
        <v>7</v>
      </c>
      <c r="D286" t="s">
        <v>77</v>
      </c>
      <c r="E286" s="11">
        <v>42440.3675</v>
      </c>
      <c r="F286" t="s">
        <v>95</v>
      </c>
      <c r="G286" t="s">
        <v>79</v>
      </c>
      <c r="H286" t="s">
        <v>45</v>
      </c>
      <c r="I286" t="s">
        <v>46</v>
      </c>
      <c r="J286" t="s">
        <v>69</v>
      </c>
      <c r="K286" t="str">
        <f>VLOOKUP(C286,'Process Costs'!$A$1:$D$19,2,0)</f>
        <v>€ 2,00 per activity</v>
      </c>
      <c r="L286" s="13">
        <f>VLOOKUP(C286,'Process Costs'!$A$1:$D$19,3,0)</f>
        <v>2</v>
      </c>
      <c r="M286" t="str">
        <f>VLOOKUP(C286,'Process Costs'!$A$1:$D$19,4,0)</f>
        <v>Occurrence</v>
      </c>
      <c r="N286" s="12">
        <f t="shared" si="8"/>
        <v>0</v>
      </c>
      <c r="O286" s="13">
        <f t="shared" si="9"/>
        <v>2</v>
      </c>
      <c r="P286" t="str">
        <f>VLOOKUP(C286,'Process Costs'!$A$1:$E$19,5,0)</f>
        <v>CHECK</v>
      </c>
    </row>
    <row r="287" spans="1:16" x14ac:dyDescent="0.3">
      <c r="A287" t="s">
        <v>29</v>
      </c>
      <c r="B287" t="s">
        <v>106</v>
      </c>
      <c r="C287" t="s">
        <v>11</v>
      </c>
      <c r="D287" t="s">
        <v>77</v>
      </c>
      <c r="E287" s="11">
        <v>42440.397499999999</v>
      </c>
      <c r="F287" t="s">
        <v>95</v>
      </c>
      <c r="G287" t="s">
        <v>79</v>
      </c>
      <c r="H287" t="s">
        <v>48</v>
      </c>
      <c r="I287" t="s">
        <v>46</v>
      </c>
      <c r="J287" t="s">
        <v>69</v>
      </c>
      <c r="K287" t="str">
        <f>VLOOKUP(C287,'Process Costs'!$A$1:$D$19,2,0)</f>
        <v>€ 0,10 per phone per 24 h</v>
      </c>
      <c r="L287" s="13">
        <f>VLOOKUP(C287,'Process Costs'!$A$1:$D$19,3,0)</f>
        <v>0.1</v>
      </c>
      <c r="M287" t="str">
        <f>VLOOKUP(C287,'Process Costs'!$A$1:$D$19,4,0)</f>
        <v>Per 24 hours</v>
      </c>
      <c r="N287" s="12">
        <f t="shared" si="8"/>
        <v>10.029999999998836</v>
      </c>
      <c r="O287" s="13">
        <f t="shared" si="9"/>
        <v>1.0029999999998835</v>
      </c>
      <c r="P287" t="str">
        <f>VLOOKUP(C287,'Process Costs'!$A$1:$E$19,5,0)</f>
        <v>STORE</v>
      </c>
    </row>
    <row r="288" spans="1:16" x14ac:dyDescent="0.3">
      <c r="A288" t="s">
        <v>29</v>
      </c>
      <c r="B288" t="s">
        <v>106</v>
      </c>
      <c r="C288" t="s">
        <v>14</v>
      </c>
      <c r="D288" t="s">
        <v>77</v>
      </c>
      <c r="E288" s="11">
        <v>42450.427499999998</v>
      </c>
      <c r="F288" t="s">
        <v>95</v>
      </c>
      <c r="G288" t="s">
        <v>79</v>
      </c>
      <c r="H288" t="s">
        <v>48</v>
      </c>
      <c r="I288" t="s">
        <v>46</v>
      </c>
      <c r="J288" t="s">
        <v>69</v>
      </c>
      <c r="K288" t="str">
        <f>VLOOKUP(C288,'Process Costs'!$A$1:$D$19,2,0)</f>
        <v>€ 0,10 per activity</v>
      </c>
      <c r="L288" s="13">
        <f>VLOOKUP(C288,'Process Costs'!$A$1:$D$19,3,0)</f>
        <v>0.1</v>
      </c>
      <c r="M288" t="str">
        <f>VLOOKUP(C288,'Process Costs'!$A$1:$D$19,4,0)</f>
        <v>Occurrence</v>
      </c>
      <c r="N288" s="12">
        <f t="shared" si="8"/>
        <v>0</v>
      </c>
      <c r="O288" s="13">
        <f t="shared" si="9"/>
        <v>0.1</v>
      </c>
      <c r="P288" t="str">
        <f>VLOOKUP(C288,'Process Costs'!$A$1:$E$19,5,0)</f>
        <v>PICK</v>
      </c>
    </row>
    <row r="289" spans="1:16" x14ac:dyDescent="0.3">
      <c r="A289" t="s">
        <v>29</v>
      </c>
      <c r="B289" t="s">
        <v>106</v>
      </c>
      <c r="C289" t="s">
        <v>30</v>
      </c>
      <c r="D289" t="s">
        <v>50</v>
      </c>
      <c r="E289" s="11">
        <v>42451.396087962959</v>
      </c>
      <c r="F289" t="s">
        <v>95</v>
      </c>
      <c r="G289" t="s">
        <v>51</v>
      </c>
      <c r="H289" t="s">
        <v>52</v>
      </c>
      <c r="I289" t="s">
        <v>46</v>
      </c>
      <c r="J289" t="s">
        <v>69</v>
      </c>
      <c r="K289" t="str">
        <f>VLOOKUP(C289,'Process Costs'!$A$1:$D$19,2,0)</f>
        <v>€ 20,00 per hour</v>
      </c>
      <c r="L289" s="13">
        <f>VLOOKUP(C289,'Process Costs'!$A$1:$D$19,3,0)</f>
        <v>480</v>
      </c>
      <c r="M289" t="str">
        <f>VLOOKUP(C289,'Process Costs'!$A$1:$D$19,4,0)</f>
        <v>Per 24 hours</v>
      </c>
      <c r="N289" s="12">
        <f t="shared" si="8"/>
        <v>1.0416666671517305E-2</v>
      </c>
      <c r="O289" s="13">
        <f t="shared" si="9"/>
        <v>5.0000000023283064</v>
      </c>
      <c r="P289" t="str">
        <f>VLOOKUP(C289,'Process Costs'!$A$1:$E$19,5,0)</f>
        <v>COAT</v>
      </c>
    </row>
    <row r="290" spans="1:16" x14ac:dyDescent="0.3">
      <c r="A290" t="s">
        <v>29</v>
      </c>
      <c r="B290" t="s">
        <v>106</v>
      </c>
      <c r="C290" t="s">
        <v>31</v>
      </c>
      <c r="D290" t="s">
        <v>50</v>
      </c>
      <c r="E290" s="11">
        <v>42451.406504629631</v>
      </c>
      <c r="F290" t="s">
        <v>95</v>
      </c>
      <c r="G290" t="s">
        <v>51</v>
      </c>
      <c r="H290" t="s">
        <v>52</v>
      </c>
      <c r="I290" t="s">
        <v>46</v>
      </c>
      <c r="J290" t="s">
        <v>69</v>
      </c>
      <c r="K290" t="str">
        <f>VLOOKUP(C290,'Process Costs'!$A$1:$D$19,2,0)</f>
        <v>€ 20,00 per hour</v>
      </c>
      <c r="L290" s="13">
        <f>VLOOKUP(C290,'Process Costs'!$A$1:$D$19,3,0)</f>
        <v>480</v>
      </c>
      <c r="M290" t="str">
        <f>VLOOKUP(C290,'Process Costs'!$A$1:$D$19,4,0)</f>
        <v>Per 24 hours</v>
      </c>
      <c r="N290" s="12">
        <f t="shared" si="8"/>
        <v>0</v>
      </c>
      <c r="O290" s="13">
        <f t="shared" si="9"/>
        <v>0</v>
      </c>
      <c r="P290" t="str">
        <f>VLOOKUP(C290,'Process Costs'!$A$1:$E$19,5,0)</f>
        <v>COAT</v>
      </c>
    </row>
    <row r="291" spans="1:16" x14ac:dyDescent="0.3">
      <c r="A291" t="s">
        <v>29</v>
      </c>
      <c r="B291" t="s">
        <v>106</v>
      </c>
      <c r="C291" t="s">
        <v>18</v>
      </c>
      <c r="D291" t="s">
        <v>53</v>
      </c>
      <c r="E291" s="11">
        <v>42452.496608796297</v>
      </c>
      <c r="F291" t="s">
        <v>95</v>
      </c>
      <c r="G291" t="s">
        <v>54</v>
      </c>
      <c r="H291" t="s">
        <v>55</v>
      </c>
      <c r="I291" t="s">
        <v>46</v>
      </c>
      <c r="J291" t="s">
        <v>69</v>
      </c>
      <c r="K291" t="str">
        <f>VLOOKUP(C291,'Process Costs'!$A$1:$D$19,2,0)</f>
        <v>€ 0,75 per activity</v>
      </c>
      <c r="L291" s="13">
        <f>VLOOKUP(C291,'Process Costs'!$A$1:$D$19,3,0)</f>
        <v>0.75</v>
      </c>
      <c r="M291" t="str">
        <f>VLOOKUP(C291,'Process Costs'!$A$1:$D$19,4,0)</f>
        <v>Occurrence</v>
      </c>
      <c r="N291" s="12">
        <f t="shared" si="8"/>
        <v>0</v>
      </c>
      <c r="O291" s="13">
        <f t="shared" si="9"/>
        <v>0.75</v>
      </c>
      <c r="P291" t="str">
        <f>VLOOKUP(C291,'Process Costs'!$A$1:$E$19,5,0)</f>
        <v>TEST &amp; SCRAP</v>
      </c>
    </row>
    <row r="292" spans="1:16" x14ac:dyDescent="0.3">
      <c r="A292" t="s">
        <v>29</v>
      </c>
      <c r="B292" t="s">
        <v>106</v>
      </c>
      <c r="C292" t="s">
        <v>20</v>
      </c>
      <c r="D292" t="s">
        <v>53</v>
      </c>
      <c r="E292" s="11">
        <v>42454.496608796297</v>
      </c>
      <c r="F292" t="s">
        <v>95</v>
      </c>
      <c r="G292" t="s">
        <v>54</v>
      </c>
      <c r="H292" t="s">
        <v>55</v>
      </c>
      <c r="I292" t="s">
        <v>46</v>
      </c>
      <c r="J292" t="s">
        <v>69</v>
      </c>
      <c r="K292" t="str">
        <f>VLOOKUP(C292,'Process Costs'!$A$1:$D$19,2,0)</f>
        <v>€ 0,25 per activity</v>
      </c>
      <c r="L292" s="13">
        <f>VLOOKUP(C292,'Process Costs'!$A$1:$D$19,3,0)</f>
        <v>0.25</v>
      </c>
      <c r="M292" t="str">
        <f>VLOOKUP(C292,'Process Costs'!$A$1:$D$19,4,0)</f>
        <v>Occurrence</v>
      </c>
      <c r="N292" s="12">
        <f t="shared" si="8"/>
        <v>0</v>
      </c>
      <c r="O292" s="13">
        <f t="shared" si="9"/>
        <v>0.25</v>
      </c>
      <c r="P292" t="str">
        <f>VLOOKUP(C292,'Process Costs'!$A$1:$E$19,5,0)</f>
        <v>TEST &amp; SCRAP</v>
      </c>
    </row>
    <row r="293" spans="1:16" x14ac:dyDescent="0.3">
      <c r="A293" t="s">
        <v>29</v>
      </c>
      <c r="B293" t="s">
        <v>106</v>
      </c>
      <c r="C293" t="s">
        <v>27</v>
      </c>
      <c r="D293" t="s">
        <v>77</v>
      </c>
      <c r="E293" s="11">
        <v>42457.385497685187</v>
      </c>
      <c r="F293" t="s">
        <v>95</v>
      </c>
      <c r="G293" t="s">
        <v>79</v>
      </c>
      <c r="H293" t="s">
        <v>56</v>
      </c>
      <c r="I293" t="s">
        <v>46</v>
      </c>
      <c r="J293" t="s">
        <v>69</v>
      </c>
      <c r="K293" t="str">
        <f>VLOOKUP(C293,'Process Costs'!$A$1:$D$19,2,0)</f>
        <v>€ 0,10 per phone per 24 h</v>
      </c>
      <c r="L293" s="13">
        <f>VLOOKUP(C293,'Process Costs'!$A$1:$D$19,3,0)</f>
        <v>0.1</v>
      </c>
      <c r="M293" t="str">
        <f>VLOOKUP(C293,'Process Costs'!$A$1:$D$19,4,0)</f>
        <v>Per 24 hours</v>
      </c>
      <c r="N293" s="12">
        <f t="shared" si="8"/>
        <v>0.97866898147913162</v>
      </c>
      <c r="O293" s="13">
        <f t="shared" si="9"/>
        <v>9.7866898147913162E-2</v>
      </c>
      <c r="P293" t="str">
        <f>VLOOKUP(C293,'Process Costs'!$A$1:$E$19,5,0)</f>
        <v>STORE</v>
      </c>
    </row>
    <row r="294" spans="1:16" x14ac:dyDescent="0.3">
      <c r="A294" t="s">
        <v>29</v>
      </c>
      <c r="B294" t="s">
        <v>106</v>
      </c>
      <c r="C294" t="s">
        <v>28</v>
      </c>
      <c r="D294" t="s">
        <v>77</v>
      </c>
      <c r="E294" s="11">
        <v>42458.364166666666</v>
      </c>
      <c r="F294" t="s">
        <v>95</v>
      </c>
      <c r="G294" t="s">
        <v>79</v>
      </c>
      <c r="H294" t="s">
        <v>56</v>
      </c>
      <c r="I294" t="s">
        <v>46</v>
      </c>
      <c r="J294" t="s">
        <v>69</v>
      </c>
      <c r="K294" t="str">
        <f>VLOOKUP(C294,'Process Costs'!$A$1:$D$19,2,0)</f>
        <v>€ 0,10 per activity</v>
      </c>
      <c r="L294" s="13">
        <f>VLOOKUP(C294,'Process Costs'!$A$1:$D$19,3,0)</f>
        <v>0.1</v>
      </c>
      <c r="M294" t="str">
        <f>VLOOKUP(C294,'Process Costs'!$A$1:$D$19,4,0)</f>
        <v>Occurrence</v>
      </c>
      <c r="N294" s="12">
        <f t="shared" si="8"/>
        <v>0</v>
      </c>
      <c r="O294" s="13">
        <f t="shared" si="9"/>
        <v>0.1</v>
      </c>
      <c r="P294" t="str">
        <f>VLOOKUP(C294,'Process Costs'!$A$1:$E$19,5,0)</f>
        <v>PICK</v>
      </c>
    </row>
    <row r="295" spans="1:16" x14ac:dyDescent="0.3">
      <c r="A295" t="s">
        <v>29</v>
      </c>
      <c r="B295" t="s">
        <v>106</v>
      </c>
      <c r="C295" t="s">
        <v>29</v>
      </c>
      <c r="D295" t="s">
        <v>77</v>
      </c>
      <c r="E295" s="11">
        <v>42458.624583333331</v>
      </c>
      <c r="F295" t="s">
        <v>95</v>
      </c>
      <c r="G295" t="s">
        <v>79</v>
      </c>
      <c r="H295" t="s">
        <v>57</v>
      </c>
      <c r="I295" t="s">
        <v>46</v>
      </c>
      <c r="J295" t="s">
        <v>69</v>
      </c>
      <c r="K295" t="str">
        <f>VLOOKUP(C295,'Process Costs'!$A$1:$D$19,2,0)</f>
        <v>€ 0,50 per activity</v>
      </c>
      <c r="L295" s="13">
        <f>VLOOKUP(C295,'Process Costs'!$A$1:$D$19,3,0)</f>
        <v>0.5</v>
      </c>
      <c r="M295" t="str">
        <f>VLOOKUP(C295,'Process Costs'!$A$1:$D$19,4,0)</f>
        <v>Occurrence</v>
      </c>
      <c r="N295" s="12">
        <f t="shared" si="8"/>
        <v>0</v>
      </c>
      <c r="O295" s="13">
        <f t="shared" si="9"/>
        <v>0.5</v>
      </c>
      <c r="P295" t="str">
        <f>VLOOKUP(C295,'Process Costs'!$A$1:$E$19,5,0)</f>
        <v>SHIP</v>
      </c>
    </row>
    <row r="296" spans="1:16" x14ac:dyDescent="0.3">
      <c r="A296" t="s">
        <v>29</v>
      </c>
      <c r="B296" t="s">
        <v>107</v>
      </c>
      <c r="C296" t="s">
        <v>4</v>
      </c>
      <c r="D296" t="s">
        <v>77</v>
      </c>
      <c r="E296" s="11">
        <v>42443.337893518517</v>
      </c>
      <c r="F296" t="s">
        <v>95</v>
      </c>
      <c r="G296" t="s">
        <v>79</v>
      </c>
      <c r="H296" t="s">
        <v>45</v>
      </c>
      <c r="I296" t="s">
        <v>46</v>
      </c>
      <c r="J296" t="s">
        <v>69</v>
      </c>
      <c r="K296" t="str">
        <f>VLOOKUP(C296,'Process Costs'!$A$1:$D$19,2,0)</f>
        <v>€ 0,50 per activity</v>
      </c>
      <c r="L296" s="13">
        <f>VLOOKUP(C296,'Process Costs'!$A$1:$D$19,3,0)</f>
        <v>0.5</v>
      </c>
      <c r="M296" t="str">
        <f>VLOOKUP(C296,'Process Costs'!$A$1:$D$19,4,0)</f>
        <v>Occurrence</v>
      </c>
      <c r="N296" s="12">
        <f t="shared" si="8"/>
        <v>0</v>
      </c>
      <c r="O296" s="13">
        <f t="shared" si="9"/>
        <v>0.5</v>
      </c>
      <c r="P296" t="str">
        <f>VLOOKUP(C296,'Process Costs'!$A$1:$E$19,5,0)</f>
        <v>RECEIVE</v>
      </c>
    </row>
    <row r="297" spans="1:16" x14ac:dyDescent="0.3">
      <c r="A297" t="s">
        <v>29</v>
      </c>
      <c r="B297" t="s">
        <v>107</v>
      </c>
      <c r="C297" t="s">
        <v>9</v>
      </c>
      <c r="D297" t="s">
        <v>77</v>
      </c>
      <c r="E297" s="11">
        <v>42443.359560185185</v>
      </c>
      <c r="F297" t="s">
        <v>95</v>
      </c>
      <c r="G297" t="s">
        <v>79</v>
      </c>
      <c r="H297" t="s">
        <v>45</v>
      </c>
      <c r="I297" t="s">
        <v>46</v>
      </c>
      <c r="J297" t="s">
        <v>69</v>
      </c>
      <c r="K297" t="str">
        <f>VLOOKUP(C297,'Process Costs'!$A$1:$D$19,2,0)</f>
        <v>€ 0,50 per activity</v>
      </c>
      <c r="L297" s="13">
        <f>VLOOKUP(C297,'Process Costs'!$A$1:$D$19,3,0)</f>
        <v>0.5</v>
      </c>
      <c r="M297" t="str">
        <f>VLOOKUP(C297,'Process Costs'!$A$1:$D$19,4,0)</f>
        <v>Occurrence</v>
      </c>
      <c r="N297" s="12">
        <f t="shared" si="8"/>
        <v>0</v>
      </c>
      <c r="O297" s="13">
        <f t="shared" si="9"/>
        <v>0.5</v>
      </c>
      <c r="P297" t="str">
        <f>VLOOKUP(C297,'Process Costs'!$A$1:$E$19,5,0)</f>
        <v>CHECK</v>
      </c>
    </row>
    <row r="298" spans="1:16" x14ac:dyDescent="0.3">
      <c r="A298" t="s">
        <v>29</v>
      </c>
      <c r="B298" t="s">
        <v>107</v>
      </c>
      <c r="C298" t="s">
        <v>7</v>
      </c>
      <c r="D298" t="s">
        <v>77</v>
      </c>
      <c r="E298" s="11">
        <v>42443.367893518516</v>
      </c>
      <c r="F298" t="s">
        <v>95</v>
      </c>
      <c r="G298" t="s">
        <v>79</v>
      </c>
      <c r="H298" t="s">
        <v>45</v>
      </c>
      <c r="I298" t="s">
        <v>46</v>
      </c>
      <c r="J298" t="s">
        <v>69</v>
      </c>
      <c r="K298" t="str">
        <f>VLOOKUP(C298,'Process Costs'!$A$1:$D$19,2,0)</f>
        <v>€ 2,00 per activity</v>
      </c>
      <c r="L298" s="13">
        <f>VLOOKUP(C298,'Process Costs'!$A$1:$D$19,3,0)</f>
        <v>2</v>
      </c>
      <c r="M298" t="str">
        <f>VLOOKUP(C298,'Process Costs'!$A$1:$D$19,4,0)</f>
        <v>Occurrence</v>
      </c>
      <c r="N298" s="12">
        <f t="shared" si="8"/>
        <v>0</v>
      </c>
      <c r="O298" s="13">
        <f t="shared" si="9"/>
        <v>2</v>
      </c>
      <c r="P298" t="str">
        <f>VLOOKUP(C298,'Process Costs'!$A$1:$E$19,5,0)</f>
        <v>CHECK</v>
      </c>
    </row>
    <row r="299" spans="1:16" x14ac:dyDescent="0.3">
      <c r="A299" t="s">
        <v>29</v>
      </c>
      <c r="B299" t="s">
        <v>107</v>
      </c>
      <c r="C299" t="s">
        <v>11</v>
      </c>
      <c r="D299" t="s">
        <v>77</v>
      </c>
      <c r="E299" s="11">
        <v>42443.397893518515</v>
      </c>
      <c r="F299" t="s">
        <v>95</v>
      </c>
      <c r="G299" t="s">
        <v>79</v>
      </c>
      <c r="H299" t="s">
        <v>48</v>
      </c>
      <c r="I299" t="s">
        <v>46</v>
      </c>
      <c r="J299" t="s">
        <v>69</v>
      </c>
      <c r="K299" t="str">
        <f>VLOOKUP(C299,'Process Costs'!$A$1:$D$19,2,0)</f>
        <v>€ 0,10 per phone per 24 h</v>
      </c>
      <c r="L299" s="13">
        <f>VLOOKUP(C299,'Process Costs'!$A$1:$D$19,3,0)</f>
        <v>0.1</v>
      </c>
      <c r="M299" t="str">
        <f>VLOOKUP(C299,'Process Costs'!$A$1:$D$19,4,0)</f>
        <v>Per 24 hours</v>
      </c>
      <c r="N299" s="12">
        <f t="shared" si="8"/>
        <v>8.0300000000061118</v>
      </c>
      <c r="O299" s="13">
        <f t="shared" si="9"/>
        <v>0.80300000000061122</v>
      </c>
      <c r="P299" t="str">
        <f>VLOOKUP(C299,'Process Costs'!$A$1:$E$19,5,0)</f>
        <v>STORE</v>
      </c>
    </row>
    <row r="300" spans="1:16" x14ac:dyDescent="0.3">
      <c r="A300" t="s">
        <v>29</v>
      </c>
      <c r="B300" t="s">
        <v>107</v>
      </c>
      <c r="C300" t="s">
        <v>14</v>
      </c>
      <c r="D300" t="s">
        <v>77</v>
      </c>
      <c r="E300" s="11">
        <v>42451.427893518521</v>
      </c>
      <c r="F300" t="s">
        <v>95</v>
      </c>
      <c r="G300" t="s">
        <v>79</v>
      </c>
      <c r="H300" t="s">
        <v>48</v>
      </c>
      <c r="I300" t="s">
        <v>46</v>
      </c>
      <c r="J300" t="s">
        <v>69</v>
      </c>
      <c r="K300" t="str">
        <f>VLOOKUP(C300,'Process Costs'!$A$1:$D$19,2,0)</f>
        <v>€ 0,10 per activity</v>
      </c>
      <c r="L300" s="13">
        <f>VLOOKUP(C300,'Process Costs'!$A$1:$D$19,3,0)</f>
        <v>0.1</v>
      </c>
      <c r="M300" t="str">
        <f>VLOOKUP(C300,'Process Costs'!$A$1:$D$19,4,0)</f>
        <v>Occurrence</v>
      </c>
      <c r="N300" s="12">
        <f t="shared" si="8"/>
        <v>0</v>
      </c>
      <c r="O300" s="13">
        <f t="shared" si="9"/>
        <v>0.1</v>
      </c>
      <c r="P300" t="str">
        <f>VLOOKUP(C300,'Process Costs'!$A$1:$E$19,5,0)</f>
        <v>PICK</v>
      </c>
    </row>
    <row r="301" spans="1:16" x14ac:dyDescent="0.3">
      <c r="A301" t="s">
        <v>29</v>
      </c>
      <c r="B301" t="s">
        <v>107</v>
      </c>
      <c r="C301" t="s">
        <v>30</v>
      </c>
      <c r="D301" t="s">
        <v>50</v>
      </c>
      <c r="E301" s="11">
        <v>42452.396481481483</v>
      </c>
      <c r="F301" t="s">
        <v>95</v>
      </c>
      <c r="G301" t="s">
        <v>51</v>
      </c>
      <c r="H301" t="s">
        <v>52</v>
      </c>
      <c r="I301" t="s">
        <v>46</v>
      </c>
      <c r="J301" t="s">
        <v>69</v>
      </c>
      <c r="K301" t="str">
        <f>VLOOKUP(C301,'Process Costs'!$A$1:$D$19,2,0)</f>
        <v>€ 20,00 per hour</v>
      </c>
      <c r="L301" s="13">
        <f>VLOOKUP(C301,'Process Costs'!$A$1:$D$19,3,0)</f>
        <v>480</v>
      </c>
      <c r="M301" t="str">
        <f>VLOOKUP(C301,'Process Costs'!$A$1:$D$19,4,0)</f>
        <v>Per 24 hours</v>
      </c>
      <c r="N301" s="12">
        <f t="shared" si="8"/>
        <v>1.0416666664241347E-2</v>
      </c>
      <c r="O301" s="13">
        <f t="shared" si="9"/>
        <v>4.9999999988358468</v>
      </c>
      <c r="P301" t="str">
        <f>VLOOKUP(C301,'Process Costs'!$A$1:$E$19,5,0)</f>
        <v>COAT</v>
      </c>
    </row>
    <row r="302" spans="1:16" x14ac:dyDescent="0.3">
      <c r="A302" t="s">
        <v>29</v>
      </c>
      <c r="B302" t="s">
        <v>107</v>
      </c>
      <c r="C302" t="s">
        <v>31</v>
      </c>
      <c r="D302" t="s">
        <v>50</v>
      </c>
      <c r="E302" s="11">
        <v>42452.406898148147</v>
      </c>
      <c r="F302" t="s">
        <v>95</v>
      </c>
      <c r="G302" t="s">
        <v>51</v>
      </c>
      <c r="H302" t="s">
        <v>52</v>
      </c>
      <c r="I302" t="s">
        <v>46</v>
      </c>
      <c r="J302" t="s">
        <v>69</v>
      </c>
      <c r="K302" t="str">
        <f>VLOOKUP(C302,'Process Costs'!$A$1:$D$19,2,0)</f>
        <v>€ 20,00 per hour</v>
      </c>
      <c r="L302" s="13">
        <f>VLOOKUP(C302,'Process Costs'!$A$1:$D$19,3,0)</f>
        <v>480</v>
      </c>
      <c r="M302" t="str">
        <f>VLOOKUP(C302,'Process Costs'!$A$1:$D$19,4,0)</f>
        <v>Per 24 hours</v>
      </c>
      <c r="N302" s="12">
        <f t="shared" si="8"/>
        <v>0</v>
      </c>
      <c r="O302" s="13">
        <f t="shared" si="9"/>
        <v>0</v>
      </c>
      <c r="P302" t="str">
        <f>VLOOKUP(C302,'Process Costs'!$A$1:$E$19,5,0)</f>
        <v>COAT</v>
      </c>
    </row>
    <row r="303" spans="1:16" x14ac:dyDescent="0.3">
      <c r="A303" t="s">
        <v>29</v>
      </c>
      <c r="B303" t="s">
        <v>107</v>
      </c>
      <c r="C303" t="s">
        <v>18</v>
      </c>
      <c r="D303" t="s">
        <v>53</v>
      </c>
      <c r="E303" s="11">
        <v>42453.497002314813</v>
      </c>
      <c r="F303" t="s">
        <v>95</v>
      </c>
      <c r="G303" t="s">
        <v>54</v>
      </c>
      <c r="H303" t="s">
        <v>55</v>
      </c>
      <c r="I303" t="s">
        <v>46</v>
      </c>
      <c r="J303" t="s">
        <v>69</v>
      </c>
      <c r="K303" t="str">
        <f>VLOOKUP(C303,'Process Costs'!$A$1:$D$19,2,0)</f>
        <v>€ 0,75 per activity</v>
      </c>
      <c r="L303" s="13">
        <f>VLOOKUP(C303,'Process Costs'!$A$1:$D$19,3,0)</f>
        <v>0.75</v>
      </c>
      <c r="M303" t="str">
        <f>VLOOKUP(C303,'Process Costs'!$A$1:$D$19,4,0)</f>
        <v>Occurrence</v>
      </c>
      <c r="N303" s="12">
        <f t="shared" si="8"/>
        <v>0</v>
      </c>
      <c r="O303" s="13">
        <f t="shared" si="9"/>
        <v>0.75</v>
      </c>
      <c r="P303" t="str">
        <f>VLOOKUP(C303,'Process Costs'!$A$1:$E$19,5,0)</f>
        <v>TEST &amp; SCRAP</v>
      </c>
    </row>
    <row r="304" spans="1:16" x14ac:dyDescent="0.3">
      <c r="A304" t="s">
        <v>29</v>
      </c>
      <c r="B304" t="s">
        <v>107</v>
      </c>
      <c r="C304" t="s">
        <v>20</v>
      </c>
      <c r="D304" t="s">
        <v>53</v>
      </c>
      <c r="E304" s="11">
        <v>42456.497002314813</v>
      </c>
      <c r="F304" t="s">
        <v>95</v>
      </c>
      <c r="G304" t="s">
        <v>54</v>
      </c>
      <c r="H304" t="s">
        <v>55</v>
      </c>
      <c r="I304" t="s">
        <v>46</v>
      </c>
      <c r="J304" t="s">
        <v>69</v>
      </c>
      <c r="K304" t="str">
        <f>VLOOKUP(C304,'Process Costs'!$A$1:$D$19,2,0)</f>
        <v>€ 0,25 per activity</v>
      </c>
      <c r="L304" s="13">
        <f>VLOOKUP(C304,'Process Costs'!$A$1:$D$19,3,0)</f>
        <v>0.25</v>
      </c>
      <c r="M304" t="str">
        <f>VLOOKUP(C304,'Process Costs'!$A$1:$D$19,4,0)</f>
        <v>Occurrence</v>
      </c>
      <c r="N304" s="12">
        <f t="shared" si="8"/>
        <v>0</v>
      </c>
      <c r="O304" s="13">
        <f t="shared" si="9"/>
        <v>0.25</v>
      </c>
      <c r="P304" t="str">
        <f>VLOOKUP(C304,'Process Costs'!$A$1:$E$19,5,0)</f>
        <v>TEST &amp; SCRAP</v>
      </c>
    </row>
    <row r="305" spans="1:16" x14ac:dyDescent="0.3">
      <c r="A305" t="s">
        <v>29</v>
      </c>
      <c r="B305" t="s">
        <v>107</v>
      </c>
      <c r="C305" t="s">
        <v>27</v>
      </c>
      <c r="D305" t="s">
        <v>77</v>
      </c>
      <c r="E305" s="11">
        <v>42458.38590277778</v>
      </c>
      <c r="F305" t="s">
        <v>95</v>
      </c>
      <c r="G305" t="s">
        <v>79</v>
      </c>
      <c r="H305" t="s">
        <v>56</v>
      </c>
      <c r="I305" t="s">
        <v>46</v>
      </c>
      <c r="J305" t="s">
        <v>69</v>
      </c>
      <c r="K305" t="str">
        <f>VLOOKUP(C305,'Process Costs'!$A$1:$D$19,2,0)</f>
        <v>€ 0,10 per phone per 24 h</v>
      </c>
      <c r="L305" s="13">
        <f>VLOOKUP(C305,'Process Costs'!$A$1:$D$19,3,0)</f>
        <v>0.1</v>
      </c>
      <c r="M305" t="str">
        <f>VLOOKUP(C305,'Process Costs'!$A$1:$D$19,4,0)</f>
        <v>Per 24 hours</v>
      </c>
      <c r="N305" s="12">
        <f t="shared" si="8"/>
        <v>0.97865740740235196</v>
      </c>
      <c r="O305" s="13">
        <f t="shared" si="9"/>
        <v>9.7865740740235199E-2</v>
      </c>
      <c r="P305" t="str">
        <f>VLOOKUP(C305,'Process Costs'!$A$1:$E$19,5,0)</f>
        <v>STORE</v>
      </c>
    </row>
    <row r="306" spans="1:16" x14ac:dyDescent="0.3">
      <c r="A306" t="s">
        <v>29</v>
      </c>
      <c r="B306" t="s">
        <v>107</v>
      </c>
      <c r="C306" t="s">
        <v>28</v>
      </c>
      <c r="D306" t="s">
        <v>77</v>
      </c>
      <c r="E306" s="11">
        <v>42459.364560185182</v>
      </c>
      <c r="F306" t="s">
        <v>95</v>
      </c>
      <c r="G306" t="s">
        <v>79</v>
      </c>
      <c r="H306" t="s">
        <v>56</v>
      </c>
      <c r="I306" t="s">
        <v>46</v>
      </c>
      <c r="J306" t="s">
        <v>69</v>
      </c>
      <c r="K306" t="str">
        <f>VLOOKUP(C306,'Process Costs'!$A$1:$D$19,2,0)</f>
        <v>€ 0,10 per activity</v>
      </c>
      <c r="L306" s="13">
        <f>VLOOKUP(C306,'Process Costs'!$A$1:$D$19,3,0)</f>
        <v>0.1</v>
      </c>
      <c r="M306" t="str">
        <f>VLOOKUP(C306,'Process Costs'!$A$1:$D$19,4,0)</f>
        <v>Occurrence</v>
      </c>
      <c r="N306" s="12">
        <f t="shared" si="8"/>
        <v>0</v>
      </c>
      <c r="O306" s="13">
        <f t="shared" si="9"/>
        <v>0.1</v>
      </c>
      <c r="P306" t="str">
        <f>VLOOKUP(C306,'Process Costs'!$A$1:$E$19,5,0)</f>
        <v>PICK</v>
      </c>
    </row>
    <row r="307" spans="1:16" x14ac:dyDescent="0.3">
      <c r="A307" t="s">
        <v>29</v>
      </c>
      <c r="B307" t="s">
        <v>107</v>
      </c>
      <c r="C307" t="s">
        <v>29</v>
      </c>
      <c r="D307" t="s">
        <v>77</v>
      </c>
      <c r="E307" s="11">
        <v>42459.624976851854</v>
      </c>
      <c r="F307" t="s">
        <v>95</v>
      </c>
      <c r="G307" t="s">
        <v>79</v>
      </c>
      <c r="H307" t="s">
        <v>57</v>
      </c>
      <c r="I307" t="s">
        <v>46</v>
      </c>
      <c r="J307" t="s">
        <v>69</v>
      </c>
      <c r="K307" t="str">
        <f>VLOOKUP(C307,'Process Costs'!$A$1:$D$19,2,0)</f>
        <v>€ 0,50 per activity</v>
      </c>
      <c r="L307" s="13">
        <f>VLOOKUP(C307,'Process Costs'!$A$1:$D$19,3,0)</f>
        <v>0.5</v>
      </c>
      <c r="M307" t="str">
        <f>VLOOKUP(C307,'Process Costs'!$A$1:$D$19,4,0)</f>
        <v>Occurrence</v>
      </c>
      <c r="N307" s="12">
        <f t="shared" si="8"/>
        <v>0</v>
      </c>
      <c r="O307" s="13">
        <f t="shared" si="9"/>
        <v>0.5</v>
      </c>
      <c r="P307" t="str">
        <f>VLOOKUP(C307,'Process Costs'!$A$1:$E$19,5,0)</f>
        <v>SHIP</v>
      </c>
    </row>
    <row r="308" spans="1:16" x14ac:dyDescent="0.3">
      <c r="A308" t="s">
        <v>29</v>
      </c>
      <c r="B308" t="s">
        <v>108</v>
      </c>
      <c r="C308" t="s">
        <v>4</v>
      </c>
      <c r="D308" t="s">
        <v>77</v>
      </c>
      <c r="E308" s="11">
        <v>42443.339178240742</v>
      </c>
      <c r="F308" t="s">
        <v>95</v>
      </c>
      <c r="G308" t="s">
        <v>79</v>
      </c>
      <c r="H308" t="s">
        <v>45</v>
      </c>
      <c r="I308" t="s">
        <v>46</v>
      </c>
      <c r="J308" t="s">
        <v>69</v>
      </c>
      <c r="K308" t="str">
        <f>VLOOKUP(C308,'Process Costs'!$A$1:$D$19,2,0)</f>
        <v>€ 0,50 per activity</v>
      </c>
      <c r="L308" s="13">
        <f>VLOOKUP(C308,'Process Costs'!$A$1:$D$19,3,0)</f>
        <v>0.5</v>
      </c>
      <c r="M308" t="str">
        <f>VLOOKUP(C308,'Process Costs'!$A$1:$D$19,4,0)</f>
        <v>Occurrence</v>
      </c>
      <c r="N308" s="12">
        <f t="shared" si="8"/>
        <v>0</v>
      </c>
      <c r="O308" s="13">
        <f t="shared" si="9"/>
        <v>0.5</v>
      </c>
      <c r="P308" t="str">
        <f>VLOOKUP(C308,'Process Costs'!$A$1:$E$19,5,0)</f>
        <v>RECEIVE</v>
      </c>
    </row>
    <row r="309" spans="1:16" x14ac:dyDescent="0.3">
      <c r="A309" t="s">
        <v>29</v>
      </c>
      <c r="B309" t="s">
        <v>108</v>
      </c>
      <c r="C309" t="s">
        <v>9</v>
      </c>
      <c r="D309" t="s">
        <v>77</v>
      </c>
      <c r="E309" s="11">
        <v>42444.359456018516</v>
      </c>
      <c r="F309" t="s">
        <v>95</v>
      </c>
      <c r="G309" t="s">
        <v>79</v>
      </c>
      <c r="H309" t="s">
        <v>45</v>
      </c>
      <c r="I309" t="s">
        <v>46</v>
      </c>
      <c r="J309" t="s">
        <v>69</v>
      </c>
      <c r="K309" t="str">
        <f>VLOOKUP(C309,'Process Costs'!$A$1:$D$19,2,0)</f>
        <v>€ 0,50 per activity</v>
      </c>
      <c r="L309" s="13">
        <f>VLOOKUP(C309,'Process Costs'!$A$1:$D$19,3,0)</f>
        <v>0.5</v>
      </c>
      <c r="M309" t="str">
        <f>VLOOKUP(C309,'Process Costs'!$A$1:$D$19,4,0)</f>
        <v>Occurrence</v>
      </c>
      <c r="N309" s="12">
        <f t="shared" si="8"/>
        <v>0</v>
      </c>
      <c r="O309" s="13">
        <f t="shared" si="9"/>
        <v>0.5</v>
      </c>
      <c r="P309" t="str">
        <f>VLOOKUP(C309,'Process Costs'!$A$1:$E$19,5,0)</f>
        <v>CHECK</v>
      </c>
    </row>
    <row r="310" spans="1:16" x14ac:dyDescent="0.3">
      <c r="A310" t="s">
        <v>29</v>
      </c>
      <c r="B310" t="s">
        <v>108</v>
      </c>
      <c r="C310" t="s">
        <v>7</v>
      </c>
      <c r="D310" t="s">
        <v>77</v>
      </c>
      <c r="E310" s="11">
        <v>42444.367789351854</v>
      </c>
      <c r="F310" t="s">
        <v>95</v>
      </c>
      <c r="G310" t="s">
        <v>79</v>
      </c>
      <c r="H310" t="s">
        <v>45</v>
      </c>
      <c r="I310" t="s">
        <v>46</v>
      </c>
      <c r="J310" t="s">
        <v>69</v>
      </c>
      <c r="K310" t="str">
        <f>VLOOKUP(C310,'Process Costs'!$A$1:$D$19,2,0)</f>
        <v>€ 2,00 per activity</v>
      </c>
      <c r="L310" s="13">
        <f>VLOOKUP(C310,'Process Costs'!$A$1:$D$19,3,0)</f>
        <v>2</v>
      </c>
      <c r="M310" t="str">
        <f>VLOOKUP(C310,'Process Costs'!$A$1:$D$19,4,0)</f>
        <v>Occurrence</v>
      </c>
      <c r="N310" s="12">
        <f t="shared" si="8"/>
        <v>0</v>
      </c>
      <c r="O310" s="13">
        <f t="shared" si="9"/>
        <v>2</v>
      </c>
      <c r="P310" t="str">
        <f>VLOOKUP(C310,'Process Costs'!$A$1:$E$19,5,0)</f>
        <v>CHECK</v>
      </c>
    </row>
    <row r="311" spans="1:16" x14ac:dyDescent="0.3">
      <c r="A311" t="s">
        <v>29</v>
      </c>
      <c r="B311" t="s">
        <v>108</v>
      </c>
      <c r="C311" t="s">
        <v>11</v>
      </c>
      <c r="D311" t="s">
        <v>77</v>
      </c>
      <c r="E311" s="11">
        <v>42444.397789351853</v>
      </c>
      <c r="F311" t="s">
        <v>95</v>
      </c>
      <c r="G311" t="s">
        <v>79</v>
      </c>
      <c r="H311" t="s">
        <v>48</v>
      </c>
      <c r="I311" t="s">
        <v>46</v>
      </c>
      <c r="J311" t="s">
        <v>69</v>
      </c>
      <c r="K311" t="str">
        <f>VLOOKUP(C311,'Process Costs'!$A$1:$D$19,2,0)</f>
        <v>€ 0,10 per phone per 24 h</v>
      </c>
      <c r="L311" s="13">
        <f>VLOOKUP(C311,'Process Costs'!$A$1:$D$19,3,0)</f>
        <v>0.1</v>
      </c>
      <c r="M311" t="str">
        <f>VLOOKUP(C311,'Process Costs'!$A$1:$D$19,4,0)</f>
        <v>Per 24 hours</v>
      </c>
      <c r="N311" s="12">
        <f t="shared" si="8"/>
        <v>8.0299999999988358</v>
      </c>
      <c r="O311" s="13">
        <f t="shared" si="9"/>
        <v>0.80299999999988358</v>
      </c>
      <c r="P311" t="str">
        <f>VLOOKUP(C311,'Process Costs'!$A$1:$E$19,5,0)</f>
        <v>STORE</v>
      </c>
    </row>
    <row r="312" spans="1:16" x14ac:dyDescent="0.3">
      <c r="A312" t="s">
        <v>29</v>
      </c>
      <c r="B312" t="s">
        <v>108</v>
      </c>
      <c r="C312" t="s">
        <v>14</v>
      </c>
      <c r="D312" t="s">
        <v>77</v>
      </c>
      <c r="E312" s="11">
        <v>42452.427789351852</v>
      </c>
      <c r="F312" t="s">
        <v>95</v>
      </c>
      <c r="G312" t="s">
        <v>79</v>
      </c>
      <c r="H312" t="s">
        <v>48</v>
      </c>
      <c r="I312" t="s">
        <v>46</v>
      </c>
      <c r="J312" t="s">
        <v>69</v>
      </c>
      <c r="K312" t="str">
        <f>VLOOKUP(C312,'Process Costs'!$A$1:$D$19,2,0)</f>
        <v>€ 0,10 per activity</v>
      </c>
      <c r="L312" s="13">
        <f>VLOOKUP(C312,'Process Costs'!$A$1:$D$19,3,0)</f>
        <v>0.1</v>
      </c>
      <c r="M312" t="str">
        <f>VLOOKUP(C312,'Process Costs'!$A$1:$D$19,4,0)</f>
        <v>Occurrence</v>
      </c>
      <c r="N312" s="12">
        <f t="shared" si="8"/>
        <v>0</v>
      </c>
      <c r="O312" s="13">
        <f t="shared" si="9"/>
        <v>0.1</v>
      </c>
      <c r="P312" t="str">
        <f>VLOOKUP(C312,'Process Costs'!$A$1:$E$19,5,0)</f>
        <v>PICK</v>
      </c>
    </row>
    <row r="313" spans="1:16" x14ac:dyDescent="0.3">
      <c r="A313" t="s">
        <v>29</v>
      </c>
      <c r="B313" t="s">
        <v>108</v>
      </c>
      <c r="C313" t="s">
        <v>30</v>
      </c>
      <c r="D313" t="s">
        <v>50</v>
      </c>
      <c r="E313" s="11">
        <v>42453.396377314813</v>
      </c>
      <c r="F313" t="s">
        <v>95</v>
      </c>
      <c r="G313" t="s">
        <v>51</v>
      </c>
      <c r="H313" t="s">
        <v>52</v>
      </c>
      <c r="I313" t="s">
        <v>46</v>
      </c>
      <c r="J313" t="s">
        <v>69</v>
      </c>
      <c r="K313" t="str">
        <f>VLOOKUP(C313,'Process Costs'!$A$1:$D$19,2,0)</f>
        <v>€ 20,00 per hour</v>
      </c>
      <c r="L313" s="13">
        <f>VLOOKUP(C313,'Process Costs'!$A$1:$D$19,3,0)</f>
        <v>480</v>
      </c>
      <c r="M313" t="str">
        <f>VLOOKUP(C313,'Process Costs'!$A$1:$D$19,4,0)</f>
        <v>Per 24 hours</v>
      </c>
      <c r="N313" s="12">
        <f t="shared" si="8"/>
        <v>1.0416666671517305E-2</v>
      </c>
      <c r="O313" s="13">
        <f t="shared" si="9"/>
        <v>5.0000000023283064</v>
      </c>
      <c r="P313" t="str">
        <f>VLOOKUP(C313,'Process Costs'!$A$1:$E$19,5,0)</f>
        <v>COAT</v>
      </c>
    </row>
    <row r="314" spans="1:16" x14ac:dyDescent="0.3">
      <c r="A314" t="s">
        <v>29</v>
      </c>
      <c r="B314" t="s">
        <v>108</v>
      </c>
      <c r="C314" t="s">
        <v>31</v>
      </c>
      <c r="D314" t="s">
        <v>50</v>
      </c>
      <c r="E314" s="11">
        <v>42453.406793981485</v>
      </c>
      <c r="F314" t="s">
        <v>95</v>
      </c>
      <c r="G314" t="s">
        <v>51</v>
      </c>
      <c r="H314" t="s">
        <v>52</v>
      </c>
      <c r="I314" t="s">
        <v>46</v>
      </c>
      <c r="J314" t="s">
        <v>69</v>
      </c>
      <c r="K314" t="str">
        <f>VLOOKUP(C314,'Process Costs'!$A$1:$D$19,2,0)</f>
        <v>€ 20,00 per hour</v>
      </c>
      <c r="L314" s="13">
        <f>VLOOKUP(C314,'Process Costs'!$A$1:$D$19,3,0)</f>
        <v>480</v>
      </c>
      <c r="M314" t="str">
        <f>VLOOKUP(C314,'Process Costs'!$A$1:$D$19,4,0)</f>
        <v>Per 24 hours</v>
      </c>
      <c r="N314" s="12">
        <f t="shared" si="8"/>
        <v>0</v>
      </c>
      <c r="O314" s="13">
        <f t="shared" si="9"/>
        <v>0</v>
      </c>
      <c r="P314" t="str">
        <f>VLOOKUP(C314,'Process Costs'!$A$1:$E$19,5,0)</f>
        <v>COAT</v>
      </c>
    </row>
    <row r="315" spans="1:16" x14ac:dyDescent="0.3">
      <c r="A315" t="s">
        <v>29</v>
      </c>
      <c r="B315" t="s">
        <v>108</v>
      </c>
      <c r="C315" t="s">
        <v>18</v>
      </c>
      <c r="D315" t="s">
        <v>53</v>
      </c>
      <c r="E315" s="11">
        <v>42454.496898148151</v>
      </c>
      <c r="F315" t="s">
        <v>95</v>
      </c>
      <c r="G315" t="s">
        <v>54</v>
      </c>
      <c r="H315" t="s">
        <v>55</v>
      </c>
      <c r="I315" t="s">
        <v>46</v>
      </c>
      <c r="J315" t="s">
        <v>69</v>
      </c>
      <c r="K315" t="str">
        <f>VLOOKUP(C315,'Process Costs'!$A$1:$D$19,2,0)</f>
        <v>€ 0,75 per activity</v>
      </c>
      <c r="L315" s="13">
        <f>VLOOKUP(C315,'Process Costs'!$A$1:$D$19,3,0)</f>
        <v>0.75</v>
      </c>
      <c r="M315" t="str">
        <f>VLOOKUP(C315,'Process Costs'!$A$1:$D$19,4,0)</f>
        <v>Occurrence</v>
      </c>
      <c r="N315" s="12">
        <f t="shared" si="8"/>
        <v>0</v>
      </c>
      <c r="O315" s="13">
        <f t="shared" si="9"/>
        <v>0.75</v>
      </c>
      <c r="P315" t="str">
        <f>VLOOKUP(C315,'Process Costs'!$A$1:$E$19,5,0)</f>
        <v>TEST &amp; SCRAP</v>
      </c>
    </row>
    <row r="316" spans="1:16" x14ac:dyDescent="0.3">
      <c r="A316" t="s">
        <v>29</v>
      </c>
      <c r="B316" t="s">
        <v>108</v>
      </c>
      <c r="C316" t="s">
        <v>20</v>
      </c>
      <c r="D316" t="s">
        <v>53</v>
      </c>
      <c r="E316" s="11">
        <v>42457.496898148151</v>
      </c>
      <c r="F316" t="s">
        <v>95</v>
      </c>
      <c r="G316" t="s">
        <v>54</v>
      </c>
      <c r="H316" t="s">
        <v>55</v>
      </c>
      <c r="I316" t="s">
        <v>46</v>
      </c>
      <c r="J316" t="s">
        <v>69</v>
      </c>
      <c r="K316" t="str">
        <f>VLOOKUP(C316,'Process Costs'!$A$1:$D$19,2,0)</f>
        <v>€ 0,25 per activity</v>
      </c>
      <c r="L316" s="13">
        <f>VLOOKUP(C316,'Process Costs'!$A$1:$D$19,3,0)</f>
        <v>0.25</v>
      </c>
      <c r="M316" t="str">
        <f>VLOOKUP(C316,'Process Costs'!$A$1:$D$19,4,0)</f>
        <v>Occurrence</v>
      </c>
      <c r="N316" s="12">
        <f t="shared" si="8"/>
        <v>0</v>
      </c>
      <c r="O316" s="13">
        <f t="shared" si="9"/>
        <v>0.25</v>
      </c>
      <c r="P316" t="str">
        <f>VLOOKUP(C316,'Process Costs'!$A$1:$E$19,5,0)</f>
        <v>TEST &amp; SCRAP</v>
      </c>
    </row>
    <row r="317" spans="1:16" x14ac:dyDescent="0.3">
      <c r="A317" t="s">
        <v>29</v>
      </c>
      <c r="B317" t="s">
        <v>108</v>
      </c>
      <c r="C317" t="s">
        <v>27</v>
      </c>
      <c r="D317" t="s">
        <v>77</v>
      </c>
      <c r="E317" s="11">
        <v>42458.385787037034</v>
      </c>
      <c r="F317" t="s">
        <v>95</v>
      </c>
      <c r="G317" t="s">
        <v>79</v>
      </c>
      <c r="H317" t="s">
        <v>56</v>
      </c>
      <c r="I317" t="s">
        <v>46</v>
      </c>
      <c r="J317" t="s">
        <v>69</v>
      </c>
      <c r="K317" t="str">
        <f>VLOOKUP(C317,'Process Costs'!$A$1:$D$19,2,0)</f>
        <v>€ 0,10 per phone per 24 h</v>
      </c>
      <c r="L317" s="13">
        <f>VLOOKUP(C317,'Process Costs'!$A$1:$D$19,3,0)</f>
        <v>0.1</v>
      </c>
      <c r="M317" t="str">
        <f>VLOOKUP(C317,'Process Costs'!$A$1:$D$19,4,0)</f>
        <v>Per 24 hours</v>
      </c>
      <c r="N317" s="12">
        <f t="shared" si="8"/>
        <v>1.9786689814864076</v>
      </c>
      <c r="O317" s="13">
        <f t="shared" si="9"/>
        <v>0.19786689814864078</v>
      </c>
      <c r="P317" t="str">
        <f>VLOOKUP(C317,'Process Costs'!$A$1:$E$19,5,0)</f>
        <v>STORE</v>
      </c>
    </row>
    <row r="318" spans="1:16" x14ac:dyDescent="0.3">
      <c r="A318" t="s">
        <v>29</v>
      </c>
      <c r="B318" t="s">
        <v>108</v>
      </c>
      <c r="C318" t="s">
        <v>28</v>
      </c>
      <c r="D318" t="s">
        <v>77</v>
      </c>
      <c r="E318" s="11">
        <v>42460.36445601852</v>
      </c>
      <c r="F318" t="s">
        <v>95</v>
      </c>
      <c r="G318" t="s">
        <v>79</v>
      </c>
      <c r="H318" t="s">
        <v>56</v>
      </c>
      <c r="I318" t="s">
        <v>46</v>
      </c>
      <c r="J318" t="s">
        <v>69</v>
      </c>
      <c r="K318" t="str">
        <f>VLOOKUP(C318,'Process Costs'!$A$1:$D$19,2,0)</f>
        <v>€ 0,10 per activity</v>
      </c>
      <c r="L318" s="13">
        <f>VLOOKUP(C318,'Process Costs'!$A$1:$D$19,3,0)</f>
        <v>0.1</v>
      </c>
      <c r="M318" t="str">
        <f>VLOOKUP(C318,'Process Costs'!$A$1:$D$19,4,0)</f>
        <v>Occurrence</v>
      </c>
      <c r="N318" s="12">
        <f t="shared" si="8"/>
        <v>0</v>
      </c>
      <c r="O318" s="13">
        <f t="shared" si="9"/>
        <v>0.1</v>
      </c>
      <c r="P318" t="str">
        <f>VLOOKUP(C318,'Process Costs'!$A$1:$E$19,5,0)</f>
        <v>PICK</v>
      </c>
    </row>
    <row r="319" spans="1:16" x14ac:dyDescent="0.3">
      <c r="A319" t="s">
        <v>29</v>
      </c>
      <c r="B319" t="s">
        <v>108</v>
      </c>
      <c r="C319" t="s">
        <v>29</v>
      </c>
      <c r="D319" t="s">
        <v>77</v>
      </c>
      <c r="E319" s="11">
        <v>42460.624872685185</v>
      </c>
      <c r="F319" t="s">
        <v>95</v>
      </c>
      <c r="G319" t="s">
        <v>79</v>
      </c>
      <c r="H319" t="s">
        <v>57</v>
      </c>
      <c r="I319" t="s">
        <v>46</v>
      </c>
      <c r="J319" t="s">
        <v>69</v>
      </c>
      <c r="K319" t="str">
        <f>VLOOKUP(C319,'Process Costs'!$A$1:$D$19,2,0)</f>
        <v>€ 0,50 per activity</v>
      </c>
      <c r="L319" s="13">
        <f>VLOOKUP(C319,'Process Costs'!$A$1:$D$19,3,0)</f>
        <v>0.5</v>
      </c>
      <c r="M319" t="str">
        <f>VLOOKUP(C319,'Process Costs'!$A$1:$D$19,4,0)</f>
        <v>Occurrence</v>
      </c>
      <c r="N319" s="12">
        <f t="shared" si="8"/>
        <v>0</v>
      </c>
      <c r="O319" s="13">
        <f t="shared" si="9"/>
        <v>0.5</v>
      </c>
      <c r="P319" t="str">
        <f>VLOOKUP(C319,'Process Costs'!$A$1:$E$19,5,0)</f>
        <v>SHIP</v>
      </c>
    </row>
    <row r="320" spans="1:16" x14ac:dyDescent="0.3">
      <c r="A320" t="s">
        <v>29</v>
      </c>
      <c r="B320" t="s">
        <v>110</v>
      </c>
      <c r="C320" t="s">
        <v>4</v>
      </c>
      <c r="D320" t="s">
        <v>77</v>
      </c>
      <c r="E320" s="11">
        <v>42444.654039351852</v>
      </c>
      <c r="F320" t="s">
        <v>87</v>
      </c>
      <c r="G320" t="s">
        <v>79</v>
      </c>
      <c r="H320" t="s">
        <v>45</v>
      </c>
      <c r="I320" t="s">
        <v>46</v>
      </c>
      <c r="J320" t="s">
        <v>47</v>
      </c>
      <c r="K320" t="str">
        <f>VLOOKUP(C320,'Process Costs'!$A$1:$D$19,2,0)</f>
        <v>€ 0,50 per activity</v>
      </c>
      <c r="L320" s="13">
        <f>VLOOKUP(C320,'Process Costs'!$A$1:$D$19,3,0)</f>
        <v>0.5</v>
      </c>
      <c r="M320" t="str">
        <f>VLOOKUP(C320,'Process Costs'!$A$1:$D$19,4,0)</f>
        <v>Occurrence</v>
      </c>
      <c r="N320" s="12">
        <f t="shared" si="8"/>
        <v>0</v>
      </c>
      <c r="O320" s="13">
        <f t="shared" si="9"/>
        <v>0.5</v>
      </c>
      <c r="P320" t="str">
        <f>VLOOKUP(C320,'Process Costs'!$A$1:$E$19,5,0)</f>
        <v>RECEIVE</v>
      </c>
    </row>
    <row r="321" spans="1:16" x14ac:dyDescent="0.3">
      <c r="A321" t="s">
        <v>29</v>
      </c>
      <c r="B321" t="s">
        <v>110</v>
      </c>
      <c r="C321" t="s">
        <v>9</v>
      </c>
      <c r="D321" t="s">
        <v>77</v>
      </c>
      <c r="E321" s="11">
        <v>42444.679189814815</v>
      </c>
      <c r="F321" t="s">
        <v>87</v>
      </c>
      <c r="G321" t="s">
        <v>79</v>
      </c>
      <c r="H321" t="s">
        <v>45</v>
      </c>
      <c r="I321" t="s">
        <v>46</v>
      </c>
      <c r="J321" t="s">
        <v>47</v>
      </c>
      <c r="K321" t="str">
        <f>VLOOKUP(C321,'Process Costs'!$A$1:$D$19,2,0)</f>
        <v>€ 0,50 per activity</v>
      </c>
      <c r="L321" s="13">
        <f>VLOOKUP(C321,'Process Costs'!$A$1:$D$19,3,0)</f>
        <v>0.5</v>
      </c>
      <c r="M321" t="str">
        <f>VLOOKUP(C321,'Process Costs'!$A$1:$D$19,4,0)</f>
        <v>Occurrence</v>
      </c>
      <c r="N321" s="12">
        <f t="shared" si="8"/>
        <v>0</v>
      </c>
      <c r="O321" s="13">
        <f t="shared" si="9"/>
        <v>0.5</v>
      </c>
      <c r="P321" t="str">
        <f>VLOOKUP(C321,'Process Costs'!$A$1:$E$19,5,0)</f>
        <v>CHECK</v>
      </c>
    </row>
    <row r="322" spans="1:16" x14ac:dyDescent="0.3">
      <c r="A322" t="s">
        <v>29</v>
      </c>
      <c r="B322" t="s">
        <v>110</v>
      </c>
      <c r="C322" t="s">
        <v>7</v>
      </c>
      <c r="D322" t="s">
        <v>77</v>
      </c>
      <c r="E322" s="11">
        <v>42444.68472222222</v>
      </c>
      <c r="F322" t="s">
        <v>87</v>
      </c>
      <c r="G322" t="s">
        <v>79</v>
      </c>
      <c r="H322" t="s">
        <v>45</v>
      </c>
      <c r="I322" t="s">
        <v>46</v>
      </c>
      <c r="J322" t="s">
        <v>47</v>
      </c>
      <c r="K322" t="str">
        <f>VLOOKUP(C322,'Process Costs'!$A$1:$D$19,2,0)</f>
        <v>€ 2,00 per activity</v>
      </c>
      <c r="L322" s="13">
        <f>VLOOKUP(C322,'Process Costs'!$A$1:$D$19,3,0)</f>
        <v>2</v>
      </c>
      <c r="M322" t="str">
        <f>VLOOKUP(C322,'Process Costs'!$A$1:$D$19,4,0)</f>
        <v>Occurrence</v>
      </c>
      <c r="N322" s="12">
        <f t="shared" si="8"/>
        <v>0</v>
      </c>
      <c r="O322" s="13">
        <f t="shared" si="9"/>
        <v>2</v>
      </c>
      <c r="P322" t="str">
        <f>VLOOKUP(C322,'Process Costs'!$A$1:$E$19,5,0)</f>
        <v>CHECK</v>
      </c>
    </row>
    <row r="323" spans="1:16" x14ac:dyDescent="0.3">
      <c r="A323" t="s">
        <v>29</v>
      </c>
      <c r="B323" t="s">
        <v>110</v>
      </c>
      <c r="C323" t="s">
        <v>11</v>
      </c>
      <c r="D323" t="s">
        <v>77</v>
      </c>
      <c r="E323" s="11">
        <v>42444.750162037039</v>
      </c>
      <c r="F323" t="s">
        <v>87</v>
      </c>
      <c r="G323" t="s">
        <v>79</v>
      </c>
      <c r="H323" t="s">
        <v>48</v>
      </c>
      <c r="I323" t="s">
        <v>46</v>
      </c>
      <c r="J323" t="s">
        <v>47</v>
      </c>
      <c r="K323" t="str">
        <f>VLOOKUP(C323,'Process Costs'!$A$1:$D$19,2,0)</f>
        <v>€ 0,10 per phone per 24 h</v>
      </c>
      <c r="L323" s="13">
        <f>VLOOKUP(C323,'Process Costs'!$A$1:$D$19,3,0)</f>
        <v>0.1</v>
      </c>
      <c r="M323" t="str">
        <f>VLOOKUP(C323,'Process Costs'!$A$1:$D$19,4,0)</f>
        <v>Per 24 hours</v>
      </c>
      <c r="N323" s="12">
        <f t="shared" ref="N323:N384" si="10">IF(OR(C323="START COATING",C323="STORE UNCOATED",C323="STORE COATED"),E324-E323,0)</f>
        <v>7.7438888888864312</v>
      </c>
      <c r="O323" s="13">
        <f t="shared" ref="O323:O384" si="11">IF(M323="Occurrence",L323,N323*L323)</f>
        <v>0.77438888888864321</v>
      </c>
      <c r="P323" t="str">
        <f>VLOOKUP(C323,'Process Costs'!$A$1:$E$19,5,0)</f>
        <v>STORE</v>
      </c>
    </row>
    <row r="324" spans="1:16" x14ac:dyDescent="0.3">
      <c r="A324" t="s">
        <v>29</v>
      </c>
      <c r="B324" t="s">
        <v>110</v>
      </c>
      <c r="C324" t="s">
        <v>14</v>
      </c>
      <c r="D324" t="s">
        <v>49</v>
      </c>
      <c r="E324" s="11">
        <v>42452.494050925925</v>
      </c>
      <c r="F324" t="s">
        <v>87</v>
      </c>
      <c r="G324" t="s">
        <v>44</v>
      </c>
      <c r="H324" t="s">
        <v>48</v>
      </c>
      <c r="I324" t="s">
        <v>46</v>
      </c>
      <c r="J324" t="s">
        <v>47</v>
      </c>
      <c r="K324" t="str">
        <f>VLOOKUP(C324,'Process Costs'!$A$1:$D$19,2,0)</f>
        <v>€ 0,10 per activity</v>
      </c>
      <c r="L324" s="13">
        <f>VLOOKUP(C324,'Process Costs'!$A$1:$D$19,3,0)</f>
        <v>0.1</v>
      </c>
      <c r="M324" t="str">
        <f>VLOOKUP(C324,'Process Costs'!$A$1:$D$19,4,0)</f>
        <v>Occurrence</v>
      </c>
      <c r="N324" s="12">
        <f t="shared" si="10"/>
        <v>0</v>
      </c>
      <c r="O324" s="13">
        <f t="shared" si="11"/>
        <v>0.1</v>
      </c>
      <c r="P324" t="str">
        <f>VLOOKUP(C324,'Process Costs'!$A$1:$E$19,5,0)</f>
        <v>PICK</v>
      </c>
    </row>
    <row r="325" spans="1:16" x14ac:dyDescent="0.3">
      <c r="A325" t="s">
        <v>29</v>
      </c>
      <c r="B325" t="s">
        <v>110</v>
      </c>
      <c r="C325" t="s">
        <v>30</v>
      </c>
      <c r="D325" t="s">
        <v>50</v>
      </c>
      <c r="E325" s="11">
        <v>42452.700833333336</v>
      </c>
      <c r="F325" t="s">
        <v>87</v>
      </c>
      <c r="G325" t="s">
        <v>51</v>
      </c>
      <c r="H325" t="s">
        <v>52</v>
      </c>
      <c r="I325" t="s">
        <v>46</v>
      </c>
      <c r="J325" t="s">
        <v>47</v>
      </c>
      <c r="K325" t="str">
        <f>VLOOKUP(C325,'Process Costs'!$A$1:$D$19,2,0)</f>
        <v>€ 20,00 per hour</v>
      </c>
      <c r="L325" s="13">
        <f>VLOOKUP(C325,'Process Costs'!$A$1:$D$19,3,0)</f>
        <v>480</v>
      </c>
      <c r="M325" t="str">
        <f>VLOOKUP(C325,'Process Costs'!$A$1:$D$19,4,0)</f>
        <v>Per 24 hours</v>
      </c>
      <c r="N325" s="12">
        <f t="shared" si="10"/>
        <v>2.2222222221898846E-2</v>
      </c>
      <c r="O325" s="13">
        <f t="shared" si="11"/>
        <v>10.666666666511446</v>
      </c>
      <c r="P325" t="str">
        <f>VLOOKUP(C325,'Process Costs'!$A$1:$E$19,5,0)</f>
        <v>COAT</v>
      </c>
    </row>
    <row r="326" spans="1:16" x14ac:dyDescent="0.3">
      <c r="A326" t="s">
        <v>29</v>
      </c>
      <c r="B326" t="s">
        <v>110</v>
      </c>
      <c r="C326" t="s">
        <v>31</v>
      </c>
      <c r="D326" t="s">
        <v>50</v>
      </c>
      <c r="E326" s="11">
        <v>42452.723055555558</v>
      </c>
      <c r="F326" t="s">
        <v>87</v>
      </c>
      <c r="G326" t="s">
        <v>51</v>
      </c>
      <c r="H326" t="s">
        <v>52</v>
      </c>
      <c r="I326" t="s">
        <v>46</v>
      </c>
      <c r="J326" t="s">
        <v>47</v>
      </c>
      <c r="K326" t="str">
        <f>VLOOKUP(C326,'Process Costs'!$A$1:$D$19,2,0)</f>
        <v>€ 20,00 per hour</v>
      </c>
      <c r="L326" s="13">
        <f>VLOOKUP(C326,'Process Costs'!$A$1:$D$19,3,0)</f>
        <v>480</v>
      </c>
      <c r="M326" t="str">
        <f>VLOOKUP(C326,'Process Costs'!$A$1:$D$19,4,0)</f>
        <v>Per 24 hours</v>
      </c>
      <c r="N326" s="12">
        <f t="shared" si="10"/>
        <v>0</v>
      </c>
      <c r="O326" s="13">
        <f t="shared" si="11"/>
        <v>0</v>
      </c>
      <c r="P326" t="str">
        <f>VLOOKUP(C326,'Process Costs'!$A$1:$E$19,5,0)</f>
        <v>COAT</v>
      </c>
    </row>
    <row r="327" spans="1:16" x14ac:dyDescent="0.3">
      <c r="A327" t="s">
        <v>29</v>
      </c>
      <c r="B327" t="s">
        <v>110</v>
      </c>
      <c r="C327" t="s">
        <v>20</v>
      </c>
      <c r="D327" t="s">
        <v>53</v>
      </c>
      <c r="E327" s="11">
        <v>42453.368715277778</v>
      </c>
      <c r="F327" t="s">
        <v>87</v>
      </c>
      <c r="G327" t="s">
        <v>54</v>
      </c>
      <c r="H327" t="s">
        <v>55</v>
      </c>
      <c r="I327" t="s">
        <v>46</v>
      </c>
      <c r="J327" t="s">
        <v>47</v>
      </c>
      <c r="K327" t="str">
        <f>VLOOKUP(C327,'Process Costs'!$A$1:$D$19,2,0)</f>
        <v>€ 0,25 per activity</v>
      </c>
      <c r="L327" s="13">
        <f>VLOOKUP(C327,'Process Costs'!$A$1:$D$19,3,0)</f>
        <v>0.25</v>
      </c>
      <c r="M327" t="str">
        <f>VLOOKUP(C327,'Process Costs'!$A$1:$D$19,4,0)</f>
        <v>Occurrence</v>
      </c>
      <c r="N327" s="12">
        <f t="shared" si="10"/>
        <v>0</v>
      </c>
      <c r="O327" s="13">
        <f t="shared" si="11"/>
        <v>0.25</v>
      </c>
      <c r="P327" t="str">
        <f>VLOOKUP(C327,'Process Costs'!$A$1:$E$19,5,0)</f>
        <v>TEST &amp; SCRAP</v>
      </c>
    </row>
    <row r="328" spans="1:16" x14ac:dyDescent="0.3">
      <c r="A328" t="s">
        <v>29</v>
      </c>
      <c r="B328" t="s">
        <v>110</v>
      </c>
      <c r="C328" t="s">
        <v>22</v>
      </c>
      <c r="D328" t="s">
        <v>53</v>
      </c>
      <c r="E328" s="11">
        <v>42453.68105324074</v>
      </c>
      <c r="F328" t="s">
        <v>87</v>
      </c>
      <c r="G328" t="s">
        <v>54</v>
      </c>
      <c r="H328" t="s">
        <v>55</v>
      </c>
      <c r="I328" t="s">
        <v>46</v>
      </c>
      <c r="J328" t="s">
        <v>47</v>
      </c>
      <c r="K328" t="str">
        <f>VLOOKUP(C328,'Process Costs'!$A$1:$D$19,2,0)</f>
        <v>€ 2,50 per activity</v>
      </c>
      <c r="L328" s="13">
        <f>VLOOKUP(C328,'Process Costs'!$A$1:$D$19,3,0)</f>
        <v>2.5</v>
      </c>
      <c r="M328" t="str">
        <f>VLOOKUP(C328,'Process Costs'!$A$1:$D$19,4,0)</f>
        <v>Occurrence</v>
      </c>
      <c r="N328" s="12">
        <f t="shared" si="10"/>
        <v>0</v>
      </c>
      <c r="O328" s="13">
        <f t="shared" si="11"/>
        <v>2.5</v>
      </c>
      <c r="P328" t="str">
        <f>VLOOKUP(C328,'Process Costs'!$A$1:$E$19,5,0)</f>
        <v>TEST &amp; SCRAP</v>
      </c>
    </row>
    <row r="329" spans="1:16" x14ac:dyDescent="0.3">
      <c r="A329" t="s">
        <v>29</v>
      </c>
      <c r="B329" t="s">
        <v>110</v>
      </c>
      <c r="C329" t="s">
        <v>18</v>
      </c>
      <c r="D329" t="s">
        <v>53</v>
      </c>
      <c r="E329" s="11">
        <v>42453.743715277778</v>
      </c>
      <c r="F329" t="s">
        <v>87</v>
      </c>
      <c r="G329" t="s">
        <v>54</v>
      </c>
      <c r="H329" t="s">
        <v>55</v>
      </c>
      <c r="I329" t="s">
        <v>46</v>
      </c>
      <c r="J329" t="s">
        <v>47</v>
      </c>
      <c r="K329" t="str">
        <f>VLOOKUP(C329,'Process Costs'!$A$1:$D$19,2,0)</f>
        <v>€ 0,75 per activity</v>
      </c>
      <c r="L329" s="13">
        <f>VLOOKUP(C329,'Process Costs'!$A$1:$D$19,3,0)</f>
        <v>0.75</v>
      </c>
      <c r="M329" t="str">
        <f>VLOOKUP(C329,'Process Costs'!$A$1:$D$19,4,0)</f>
        <v>Occurrence</v>
      </c>
      <c r="N329" s="12">
        <f t="shared" si="10"/>
        <v>0</v>
      </c>
      <c r="O329" s="13">
        <f t="shared" si="11"/>
        <v>0.75</v>
      </c>
      <c r="P329" t="str">
        <f>VLOOKUP(C329,'Process Costs'!$A$1:$E$19,5,0)</f>
        <v>TEST &amp; SCRAP</v>
      </c>
    </row>
    <row r="330" spans="1:16" x14ac:dyDescent="0.3">
      <c r="A330" t="s">
        <v>29</v>
      </c>
      <c r="B330" t="s">
        <v>110</v>
      </c>
      <c r="C330" t="s">
        <v>29</v>
      </c>
      <c r="D330" t="s">
        <v>49</v>
      </c>
      <c r="E330" s="11">
        <v>42454.409722222219</v>
      </c>
      <c r="F330" t="s">
        <v>87</v>
      </c>
      <c r="G330" t="s">
        <v>44</v>
      </c>
      <c r="H330" t="s">
        <v>57</v>
      </c>
      <c r="I330" t="s">
        <v>46</v>
      </c>
      <c r="J330" t="s">
        <v>47</v>
      </c>
      <c r="K330" t="str">
        <f>VLOOKUP(C330,'Process Costs'!$A$1:$D$19,2,0)</f>
        <v>€ 0,50 per activity</v>
      </c>
      <c r="L330" s="13">
        <f>VLOOKUP(C330,'Process Costs'!$A$1:$D$19,3,0)</f>
        <v>0.5</v>
      </c>
      <c r="M330" t="str">
        <f>VLOOKUP(C330,'Process Costs'!$A$1:$D$19,4,0)</f>
        <v>Occurrence</v>
      </c>
      <c r="N330" s="12">
        <f t="shared" si="10"/>
        <v>0</v>
      </c>
      <c r="O330" s="13">
        <f t="shared" si="11"/>
        <v>0.5</v>
      </c>
      <c r="P330" t="str">
        <f>VLOOKUP(C330,'Process Costs'!$A$1:$E$19,5,0)</f>
        <v>SHIP</v>
      </c>
    </row>
    <row r="331" spans="1:16" x14ac:dyDescent="0.3">
      <c r="A331" t="s">
        <v>10</v>
      </c>
      <c r="B331" t="s">
        <v>72</v>
      </c>
      <c r="C331" t="s">
        <v>4</v>
      </c>
      <c r="D331" t="s">
        <v>42</v>
      </c>
      <c r="E331" s="11">
        <v>42431.65625</v>
      </c>
      <c r="F331" t="s">
        <v>95</v>
      </c>
      <c r="G331" t="s">
        <v>44</v>
      </c>
      <c r="H331" t="s">
        <v>45</v>
      </c>
      <c r="I331" t="s">
        <v>46</v>
      </c>
      <c r="J331" t="s">
        <v>69</v>
      </c>
      <c r="K331" t="str">
        <f>VLOOKUP(C331,'Process Costs'!$A$1:$D$19,2,0)</f>
        <v>€ 0,50 per activity</v>
      </c>
      <c r="L331" s="13">
        <f>VLOOKUP(C331,'Process Costs'!$A$1:$D$19,3,0)</f>
        <v>0.5</v>
      </c>
      <c r="M331" t="str">
        <f>VLOOKUP(C331,'Process Costs'!$A$1:$D$19,4,0)</f>
        <v>Occurrence</v>
      </c>
      <c r="N331" s="12">
        <f t="shared" si="10"/>
        <v>0</v>
      </c>
      <c r="O331" s="13">
        <f t="shared" si="11"/>
        <v>0.5</v>
      </c>
      <c r="P331" t="str">
        <f>VLOOKUP(C331,'Process Costs'!$A$1:$E$19,5,0)</f>
        <v>RECEIVE</v>
      </c>
    </row>
    <row r="332" spans="1:16" x14ac:dyDescent="0.3">
      <c r="A332" t="s">
        <v>10</v>
      </c>
      <c r="B332" t="s">
        <v>72</v>
      </c>
      <c r="C332" t="s">
        <v>9</v>
      </c>
      <c r="D332" t="s">
        <v>42</v>
      </c>
      <c r="E332" s="11">
        <v>42431.682638888888</v>
      </c>
      <c r="F332" t="s">
        <v>95</v>
      </c>
      <c r="G332" t="s">
        <v>44</v>
      </c>
      <c r="H332" t="s">
        <v>45</v>
      </c>
      <c r="I332" t="s">
        <v>46</v>
      </c>
      <c r="J332" t="s">
        <v>69</v>
      </c>
      <c r="K332" t="str">
        <f>VLOOKUP(C332,'Process Costs'!$A$1:$D$19,2,0)</f>
        <v>€ 0,50 per activity</v>
      </c>
      <c r="L332" s="13">
        <f>VLOOKUP(C332,'Process Costs'!$A$1:$D$19,3,0)</f>
        <v>0.5</v>
      </c>
      <c r="M332" t="str">
        <f>VLOOKUP(C332,'Process Costs'!$A$1:$D$19,4,0)</f>
        <v>Occurrence</v>
      </c>
      <c r="N332" s="12">
        <f t="shared" si="10"/>
        <v>0</v>
      </c>
      <c r="O332" s="13">
        <f t="shared" si="11"/>
        <v>0.5</v>
      </c>
      <c r="P332" t="str">
        <f>VLOOKUP(C332,'Process Costs'!$A$1:$E$19,5,0)</f>
        <v>CHECK</v>
      </c>
    </row>
    <row r="333" spans="1:16" x14ac:dyDescent="0.3">
      <c r="A333" t="s">
        <v>10</v>
      </c>
      <c r="B333" t="s">
        <v>72</v>
      </c>
      <c r="C333" t="s">
        <v>10</v>
      </c>
      <c r="D333" t="s">
        <v>42</v>
      </c>
      <c r="E333" s="11">
        <v>42431.684027777781</v>
      </c>
      <c r="F333" t="s">
        <v>95</v>
      </c>
      <c r="G333" t="s">
        <v>44</v>
      </c>
      <c r="H333" t="s">
        <v>74</v>
      </c>
      <c r="I333" t="s">
        <v>46</v>
      </c>
      <c r="J333" t="s">
        <v>69</v>
      </c>
      <c r="K333" t="str">
        <f>VLOOKUP(C333,'Process Costs'!$A$1:$D$19,2,0)</f>
        <v>€ 0,50 per activity</v>
      </c>
      <c r="L333" s="13">
        <f>VLOOKUP(C333,'Process Costs'!$A$1:$D$19,3,0)</f>
        <v>0.5</v>
      </c>
      <c r="M333" t="str">
        <f>VLOOKUP(C333,'Process Costs'!$A$1:$D$19,4,0)</f>
        <v>Occurrence</v>
      </c>
      <c r="N333" s="12">
        <f t="shared" si="10"/>
        <v>0</v>
      </c>
      <c r="O333" s="13">
        <f t="shared" si="11"/>
        <v>0.5</v>
      </c>
      <c r="P333" t="str">
        <f>VLOOKUP(C333,'Process Costs'!$A$1:$E$19,5,0)</f>
        <v>RETURN</v>
      </c>
    </row>
    <row r="334" spans="1:16" x14ac:dyDescent="0.3">
      <c r="A334" t="s">
        <v>10</v>
      </c>
      <c r="B334" t="s">
        <v>101</v>
      </c>
      <c r="C334" t="s">
        <v>4</v>
      </c>
      <c r="D334" t="s">
        <v>42</v>
      </c>
      <c r="E334" s="11">
        <v>42438.375694444447</v>
      </c>
      <c r="F334" t="s">
        <v>95</v>
      </c>
      <c r="G334" t="s">
        <v>44</v>
      </c>
      <c r="H334" t="s">
        <v>45</v>
      </c>
      <c r="I334" t="s">
        <v>62</v>
      </c>
      <c r="J334" t="s">
        <v>69</v>
      </c>
      <c r="K334" t="str">
        <f>VLOOKUP(C334,'Process Costs'!$A$1:$D$19,2,0)</f>
        <v>€ 0,50 per activity</v>
      </c>
      <c r="L334" s="13">
        <f>VLOOKUP(C334,'Process Costs'!$A$1:$D$19,3,0)</f>
        <v>0.5</v>
      </c>
      <c r="M334" t="str">
        <f>VLOOKUP(C334,'Process Costs'!$A$1:$D$19,4,0)</f>
        <v>Occurrence</v>
      </c>
      <c r="N334" s="12">
        <f t="shared" si="10"/>
        <v>0</v>
      </c>
      <c r="O334" s="13">
        <f t="shared" si="11"/>
        <v>0.5</v>
      </c>
      <c r="P334" t="str">
        <f>VLOOKUP(C334,'Process Costs'!$A$1:$E$19,5,0)</f>
        <v>RECEIVE</v>
      </c>
    </row>
    <row r="335" spans="1:16" x14ac:dyDescent="0.3">
      <c r="A335" t="s">
        <v>10</v>
      </c>
      <c r="B335" t="s">
        <v>101</v>
      </c>
      <c r="C335" t="s">
        <v>9</v>
      </c>
      <c r="D335" t="s">
        <v>42</v>
      </c>
      <c r="E335" s="11">
        <v>42438.402916666666</v>
      </c>
      <c r="F335" t="s">
        <v>95</v>
      </c>
      <c r="G335" t="s">
        <v>44</v>
      </c>
      <c r="H335" t="s">
        <v>45</v>
      </c>
      <c r="I335" t="s">
        <v>62</v>
      </c>
      <c r="J335" t="s">
        <v>69</v>
      </c>
      <c r="K335" t="str">
        <f>VLOOKUP(C335,'Process Costs'!$A$1:$D$19,2,0)</f>
        <v>€ 0,50 per activity</v>
      </c>
      <c r="L335" s="13">
        <f>VLOOKUP(C335,'Process Costs'!$A$1:$D$19,3,0)</f>
        <v>0.5</v>
      </c>
      <c r="M335" t="str">
        <f>VLOOKUP(C335,'Process Costs'!$A$1:$D$19,4,0)</f>
        <v>Occurrence</v>
      </c>
      <c r="N335" s="12">
        <f t="shared" si="10"/>
        <v>0</v>
      </c>
      <c r="O335" s="13">
        <f t="shared" si="11"/>
        <v>0.5</v>
      </c>
      <c r="P335" t="str">
        <f>VLOOKUP(C335,'Process Costs'!$A$1:$E$19,5,0)</f>
        <v>CHECK</v>
      </c>
    </row>
    <row r="336" spans="1:16" x14ac:dyDescent="0.3">
      <c r="A336" t="s">
        <v>10</v>
      </c>
      <c r="B336" t="s">
        <v>101</v>
      </c>
      <c r="C336" t="s">
        <v>10</v>
      </c>
      <c r="D336" t="s">
        <v>42</v>
      </c>
      <c r="E336" s="11">
        <v>42438.435694444444</v>
      </c>
      <c r="F336" t="s">
        <v>95</v>
      </c>
      <c r="G336" t="s">
        <v>44</v>
      </c>
      <c r="H336" t="s">
        <v>74</v>
      </c>
      <c r="I336" t="s">
        <v>62</v>
      </c>
      <c r="J336" t="s">
        <v>69</v>
      </c>
      <c r="K336" t="str">
        <f>VLOOKUP(C336,'Process Costs'!$A$1:$D$19,2,0)</f>
        <v>€ 0,50 per activity</v>
      </c>
      <c r="L336" s="13">
        <f>VLOOKUP(C336,'Process Costs'!$A$1:$D$19,3,0)</f>
        <v>0.5</v>
      </c>
      <c r="M336" t="str">
        <f>VLOOKUP(C336,'Process Costs'!$A$1:$D$19,4,0)</f>
        <v>Occurrence</v>
      </c>
      <c r="N336" s="12">
        <f t="shared" si="10"/>
        <v>0</v>
      </c>
      <c r="O336" s="13">
        <f t="shared" si="11"/>
        <v>0.5</v>
      </c>
      <c r="P336" t="str">
        <f>VLOOKUP(C336,'Process Costs'!$A$1:$E$19,5,0)</f>
        <v>RETURN</v>
      </c>
    </row>
    <row r="337" spans="1:16" x14ac:dyDescent="0.3">
      <c r="A337" t="s">
        <v>123</v>
      </c>
      <c r="B337" t="s">
        <v>60</v>
      </c>
      <c r="C337" t="s">
        <v>4</v>
      </c>
      <c r="D337" t="s">
        <v>42</v>
      </c>
      <c r="E337" s="11">
        <v>42431.45</v>
      </c>
      <c r="F337" t="s">
        <v>95</v>
      </c>
      <c r="G337" t="s">
        <v>44</v>
      </c>
      <c r="H337" t="s">
        <v>45</v>
      </c>
      <c r="I337" t="s">
        <v>62</v>
      </c>
      <c r="J337" t="s">
        <v>63</v>
      </c>
      <c r="K337" t="str">
        <f>VLOOKUP(C337,'Process Costs'!$A$1:$D$19,2,0)</f>
        <v>€ 0,50 per activity</v>
      </c>
      <c r="L337" s="13">
        <f>VLOOKUP(C337,'Process Costs'!$A$1:$D$19,3,0)</f>
        <v>0.5</v>
      </c>
      <c r="M337" t="str">
        <f>VLOOKUP(C337,'Process Costs'!$A$1:$D$19,4,0)</f>
        <v>Occurrence</v>
      </c>
      <c r="N337" s="12">
        <f t="shared" si="10"/>
        <v>0</v>
      </c>
      <c r="O337" s="13">
        <f t="shared" si="11"/>
        <v>0.5</v>
      </c>
      <c r="P337" t="str">
        <f>VLOOKUP(C337,'Process Costs'!$A$1:$E$19,5,0)</f>
        <v>RECEIVE</v>
      </c>
    </row>
    <row r="338" spans="1:16" x14ac:dyDescent="0.3">
      <c r="A338" t="s">
        <v>123</v>
      </c>
      <c r="B338" t="s">
        <v>60</v>
      </c>
      <c r="C338" t="s">
        <v>7</v>
      </c>
      <c r="D338" t="s">
        <v>42</v>
      </c>
      <c r="E338" s="11">
        <v>42431.46875</v>
      </c>
      <c r="F338" t="s">
        <v>95</v>
      </c>
      <c r="G338" t="s">
        <v>44</v>
      </c>
      <c r="H338" t="s">
        <v>45</v>
      </c>
      <c r="I338" t="s">
        <v>62</v>
      </c>
      <c r="J338" t="s">
        <v>63</v>
      </c>
      <c r="K338" t="str">
        <f>VLOOKUP(C338,'Process Costs'!$A$1:$D$19,2,0)</f>
        <v>€ 2,00 per activity</v>
      </c>
      <c r="L338" s="13">
        <f>VLOOKUP(C338,'Process Costs'!$A$1:$D$19,3,0)</f>
        <v>2</v>
      </c>
      <c r="M338" t="str">
        <f>VLOOKUP(C338,'Process Costs'!$A$1:$D$19,4,0)</f>
        <v>Occurrence</v>
      </c>
      <c r="N338" s="12">
        <f t="shared" si="10"/>
        <v>0</v>
      </c>
      <c r="O338" s="13">
        <f t="shared" si="11"/>
        <v>2</v>
      </c>
      <c r="P338" t="str">
        <f>VLOOKUP(C338,'Process Costs'!$A$1:$E$19,5,0)</f>
        <v>CHECK</v>
      </c>
    </row>
    <row r="339" spans="1:16" x14ac:dyDescent="0.3">
      <c r="A339" t="s">
        <v>123</v>
      </c>
      <c r="B339" t="s">
        <v>60</v>
      </c>
      <c r="C339" t="s">
        <v>9</v>
      </c>
      <c r="D339" t="s">
        <v>42</v>
      </c>
      <c r="E339" s="11">
        <v>42431.480555555558</v>
      </c>
      <c r="F339" t="s">
        <v>95</v>
      </c>
      <c r="G339" t="s">
        <v>44</v>
      </c>
      <c r="H339" t="s">
        <v>45</v>
      </c>
      <c r="I339" t="s">
        <v>62</v>
      </c>
      <c r="J339" t="s">
        <v>63</v>
      </c>
      <c r="K339" t="str">
        <f>VLOOKUP(C339,'Process Costs'!$A$1:$D$19,2,0)</f>
        <v>€ 0,50 per activity</v>
      </c>
      <c r="L339" s="13">
        <f>VLOOKUP(C339,'Process Costs'!$A$1:$D$19,3,0)</f>
        <v>0.5</v>
      </c>
      <c r="M339" t="str">
        <f>VLOOKUP(C339,'Process Costs'!$A$1:$D$19,4,0)</f>
        <v>Occurrence</v>
      </c>
      <c r="N339" s="12">
        <f t="shared" si="10"/>
        <v>0</v>
      </c>
      <c r="O339" s="13">
        <f t="shared" si="11"/>
        <v>0.5</v>
      </c>
      <c r="P339" t="str">
        <f>VLOOKUP(C339,'Process Costs'!$A$1:$E$19,5,0)</f>
        <v>CHECK</v>
      </c>
    </row>
    <row r="340" spans="1:16" x14ac:dyDescent="0.3">
      <c r="A340" t="s">
        <v>123</v>
      </c>
      <c r="B340" t="s">
        <v>60</v>
      </c>
      <c r="C340" t="s">
        <v>11</v>
      </c>
      <c r="D340" t="s">
        <v>42</v>
      </c>
      <c r="E340" s="11">
        <v>42431.635000000002</v>
      </c>
      <c r="F340" t="s">
        <v>95</v>
      </c>
      <c r="G340" t="s">
        <v>44</v>
      </c>
      <c r="H340" t="s">
        <v>48</v>
      </c>
      <c r="I340" t="s">
        <v>62</v>
      </c>
      <c r="J340" t="s">
        <v>63</v>
      </c>
      <c r="K340" t="str">
        <f>VLOOKUP(C340,'Process Costs'!$A$1:$D$19,2,0)</f>
        <v>€ 0,10 per phone per 24 h</v>
      </c>
      <c r="L340" s="13">
        <f>VLOOKUP(C340,'Process Costs'!$A$1:$D$19,3,0)</f>
        <v>0.1</v>
      </c>
      <c r="M340" t="str">
        <f>VLOOKUP(C340,'Process Costs'!$A$1:$D$19,4,0)</f>
        <v>Per 24 hours</v>
      </c>
      <c r="N340" s="12">
        <f t="shared" si="10"/>
        <v>1.8216666666630772</v>
      </c>
      <c r="O340" s="13">
        <f t="shared" si="11"/>
        <v>0.18216666666630774</v>
      </c>
      <c r="P340" t="str">
        <f>VLOOKUP(C340,'Process Costs'!$A$1:$E$19,5,0)</f>
        <v>STORE</v>
      </c>
    </row>
    <row r="341" spans="1:16" x14ac:dyDescent="0.3">
      <c r="A341" t="s">
        <v>123</v>
      </c>
      <c r="B341" t="s">
        <v>60</v>
      </c>
      <c r="C341" t="s">
        <v>14</v>
      </c>
      <c r="D341" t="s">
        <v>49</v>
      </c>
      <c r="E341" s="11">
        <v>42433.456666666665</v>
      </c>
      <c r="F341" t="s">
        <v>95</v>
      </c>
      <c r="G341" t="s">
        <v>44</v>
      </c>
      <c r="H341" t="s">
        <v>48</v>
      </c>
      <c r="I341" t="s">
        <v>62</v>
      </c>
      <c r="J341" t="s">
        <v>63</v>
      </c>
      <c r="K341" t="str">
        <f>VLOOKUP(C341,'Process Costs'!$A$1:$D$19,2,0)</f>
        <v>€ 0,10 per activity</v>
      </c>
      <c r="L341" s="13">
        <f>VLOOKUP(C341,'Process Costs'!$A$1:$D$19,3,0)</f>
        <v>0.1</v>
      </c>
      <c r="M341" t="str">
        <f>VLOOKUP(C341,'Process Costs'!$A$1:$D$19,4,0)</f>
        <v>Occurrence</v>
      </c>
      <c r="N341" s="12">
        <f t="shared" si="10"/>
        <v>0</v>
      </c>
      <c r="O341" s="13">
        <f t="shared" si="11"/>
        <v>0.1</v>
      </c>
      <c r="P341" t="str">
        <f>VLOOKUP(C341,'Process Costs'!$A$1:$E$19,5,0)</f>
        <v>PICK</v>
      </c>
    </row>
    <row r="342" spans="1:16" x14ac:dyDescent="0.3">
      <c r="A342" t="s">
        <v>123</v>
      </c>
      <c r="B342" t="s">
        <v>60</v>
      </c>
      <c r="C342" t="s">
        <v>30</v>
      </c>
      <c r="D342" t="s">
        <v>50</v>
      </c>
      <c r="E342" s="11">
        <v>42436.479722222219</v>
      </c>
      <c r="F342" t="s">
        <v>95</v>
      </c>
      <c r="G342" t="s">
        <v>51</v>
      </c>
      <c r="H342" t="s">
        <v>52</v>
      </c>
      <c r="I342" t="s">
        <v>62</v>
      </c>
      <c r="J342" t="s">
        <v>63</v>
      </c>
      <c r="K342" t="str">
        <f>VLOOKUP(C342,'Process Costs'!$A$1:$D$19,2,0)</f>
        <v>€ 20,00 per hour</v>
      </c>
      <c r="L342" s="13">
        <f>VLOOKUP(C342,'Process Costs'!$A$1:$D$19,3,0)</f>
        <v>480</v>
      </c>
      <c r="M342" t="str">
        <f>VLOOKUP(C342,'Process Costs'!$A$1:$D$19,4,0)</f>
        <v>Per 24 hours</v>
      </c>
      <c r="N342" s="12">
        <f t="shared" si="10"/>
        <v>6.9444444452528842E-3</v>
      </c>
      <c r="O342" s="13">
        <f t="shared" si="11"/>
        <v>3.3333333337213844</v>
      </c>
      <c r="P342" t="str">
        <f>VLOOKUP(C342,'Process Costs'!$A$1:$E$19,5,0)</f>
        <v>COAT</v>
      </c>
    </row>
    <row r="343" spans="1:16" x14ac:dyDescent="0.3">
      <c r="A343" t="s">
        <v>123</v>
      </c>
      <c r="B343" t="s">
        <v>60</v>
      </c>
      <c r="C343" t="s">
        <v>31</v>
      </c>
      <c r="D343" t="s">
        <v>50</v>
      </c>
      <c r="E343" s="11">
        <v>42436.486666666664</v>
      </c>
      <c r="F343" t="s">
        <v>95</v>
      </c>
      <c r="G343" t="s">
        <v>51</v>
      </c>
      <c r="H343" t="s">
        <v>52</v>
      </c>
      <c r="I343" t="s">
        <v>62</v>
      </c>
      <c r="J343" t="s">
        <v>63</v>
      </c>
      <c r="K343" t="str">
        <f>VLOOKUP(C343,'Process Costs'!$A$1:$D$19,2,0)</f>
        <v>€ 20,00 per hour</v>
      </c>
      <c r="L343" s="13">
        <f>VLOOKUP(C343,'Process Costs'!$A$1:$D$19,3,0)</f>
        <v>480</v>
      </c>
      <c r="M343" t="str">
        <f>VLOOKUP(C343,'Process Costs'!$A$1:$D$19,4,0)</f>
        <v>Per 24 hours</v>
      </c>
      <c r="N343" s="12">
        <f t="shared" si="10"/>
        <v>0</v>
      </c>
      <c r="O343" s="13">
        <f t="shared" si="11"/>
        <v>0</v>
      </c>
      <c r="P343" t="str">
        <f>VLOOKUP(C343,'Process Costs'!$A$1:$E$19,5,0)</f>
        <v>COAT</v>
      </c>
    </row>
    <row r="344" spans="1:16" x14ac:dyDescent="0.3">
      <c r="A344" t="s">
        <v>123</v>
      </c>
      <c r="B344" t="s">
        <v>60</v>
      </c>
      <c r="C344" t="s">
        <v>18</v>
      </c>
      <c r="D344" t="s">
        <v>53</v>
      </c>
      <c r="E344" s="11">
        <v>42437.493449074071</v>
      </c>
      <c r="F344" t="s">
        <v>95</v>
      </c>
      <c r="G344" t="s">
        <v>54</v>
      </c>
      <c r="H344" t="s">
        <v>55</v>
      </c>
      <c r="I344" t="s">
        <v>62</v>
      </c>
      <c r="J344" t="s">
        <v>63</v>
      </c>
      <c r="K344" t="str">
        <f>VLOOKUP(C344,'Process Costs'!$A$1:$D$19,2,0)</f>
        <v>€ 0,75 per activity</v>
      </c>
      <c r="L344" s="13">
        <f>VLOOKUP(C344,'Process Costs'!$A$1:$D$19,3,0)</f>
        <v>0.75</v>
      </c>
      <c r="M344" t="str">
        <f>VLOOKUP(C344,'Process Costs'!$A$1:$D$19,4,0)</f>
        <v>Occurrence</v>
      </c>
      <c r="N344" s="12">
        <f t="shared" si="10"/>
        <v>0</v>
      </c>
      <c r="O344" s="13">
        <f t="shared" si="11"/>
        <v>0.75</v>
      </c>
      <c r="P344" t="str">
        <f>VLOOKUP(C344,'Process Costs'!$A$1:$E$19,5,0)</f>
        <v>TEST &amp; SCRAP</v>
      </c>
    </row>
    <row r="345" spans="1:16" x14ac:dyDescent="0.3">
      <c r="A345" t="s">
        <v>123</v>
      </c>
      <c r="B345" t="s">
        <v>60</v>
      </c>
      <c r="C345" t="s">
        <v>24</v>
      </c>
      <c r="D345" t="s">
        <v>53</v>
      </c>
      <c r="E345" s="11">
        <v>42437.5</v>
      </c>
      <c r="F345" t="s">
        <v>95</v>
      </c>
      <c r="G345" t="s">
        <v>54</v>
      </c>
      <c r="H345" t="s">
        <v>64</v>
      </c>
      <c r="I345" t="s">
        <v>62</v>
      </c>
      <c r="J345" t="s">
        <v>63</v>
      </c>
      <c r="K345" t="str">
        <f>VLOOKUP(C345,'Process Costs'!$A$1:$D$19,2,0)</f>
        <v>€ 0,05 per activity</v>
      </c>
      <c r="L345" s="13">
        <f>VLOOKUP(C345,'Process Costs'!$A$1:$D$19,3,0)</f>
        <v>0.05</v>
      </c>
      <c r="M345" t="str">
        <f>VLOOKUP(C345,'Process Costs'!$A$1:$D$19,4,0)</f>
        <v>Occurrence</v>
      </c>
      <c r="N345" s="12">
        <f t="shared" si="10"/>
        <v>0</v>
      </c>
      <c r="O345" s="13">
        <f t="shared" si="11"/>
        <v>0.05</v>
      </c>
      <c r="P345" t="str">
        <f>VLOOKUP(C345,'Process Costs'!$A$1:$E$19,5,0)</f>
        <v>TEST &amp; SCRAP</v>
      </c>
    </row>
    <row r="346" spans="1:16" x14ac:dyDescent="0.3">
      <c r="A346" t="s">
        <v>123</v>
      </c>
      <c r="B346" t="s">
        <v>60</v>
      </c>
      <c r="C346" t="s">
        <v>26</v>
      </c>
      <c r="D346" t="s">
        <v>65</v>
      </c>
      <c r="E346" s="11">
        <v>42442.28125</v>
      </c>
      <c r="F346" t="s">
        <v>95</v>
      </c>
      <c r="G346" t="s">
        <v>66</v>
      </c>
      <c r="H346" t="s">
        <v>64</v>
      </c>
      <c r="I346" t="s">
        <v>62</v>
      </c>
      <c r="J346" t="s">
        <v>63</v>
      </c>
      <c r="K346" t="str">
        <f>VLOOKUP(C346,'Process Costs'!$A$1:$D$19,2,0)</f>
        <v>€ 0,05 per activity</v>
      </c>
      <c r="L346" s="13">
        <f>VLOOKUP(C346,'Process Costs'!$A$1:$D$19,3,0)</f>
        <v>0.05</v>
      </c>
      <c r="M346" t="str">
        <f>VLOOKUP(C346,'Process Costs'!$A$1:$D$19,4,0)</f>
        <v>Occurrence</v>
      </c>
      <c r="N346" s="12">
        <f t="shared" si="10"/>
        <v>0</v>
      </c>
      <c r="O346" s="13">
        <f t="shared" si="11"/>
        <v>0.05</v>
      </c>
      <c r="P346" t="str">
        <f>VLOOKUP(C346,'Process Costs'!$A$1:$E$19,5,0)</f>
        <v>TEST &amp; SCRAP</v>
      </c>
    </row>
    <row r="347" spans="1:16" x14ac:dyDescent="0.3">
      <c r="A347" t="s">
        <v>123</v>
      </c>
      <c r="B347" t="s">
        <v>80</v>
      </c>
      <c r="C347" t="s">
        <v>4</v>
      </c>
      <c r="D347" t="s">
        <v>77</v>
      </c>
      <c r="E347" s="11">
        <v>42432.416666666664</v>
      </c>
      <c r="F347" t="s">
        <v>43</v>
      </c>
      <c r="G347" t="s">
        <v>79</v>
      </c>
      <c r="H347" t="s">
        <v>45</v>
      </c>
      <c r="I347" t="s">
        <v>46</v>
      </c>
      <c r="J347" t="s">
        <v>69</v>
      </c>
      <c r="K347" t="str">
        <f>VLOOKUP(C347,'Process Costs'!$A$1:$D$19,2,0)</f>
        <v>€ 0,50 per activity</v>
      </c>
      <c r="L347" s="13">
        <f>VLOOKUP(C347,'Process Costs'!$A$1:$D$19,3,0)</f>
        <v>0.5</v>
      </c>
      <c r="M347" t="str">
        <f>VLOOKUP(C347,'Process Costs'!$A$1:$D$19,4,0)</f>
        <v>Occurrence</v>
      </c>
      <c r="N347" s="12">
        <f t="shared" si="10"/>
        <v>0</v>
      </c>
      <c r="O347" s="13">
        <f t="shared" si="11"/>
        <v>0.5</v>
      </c>
      <c r="P347" t="str">
        <f>VLOOKUP(C347,'Process Costs'!$A$1:$E$19,5,0)</f>
        <v>RECEIVE</v>
      </c>
    </row>
    <row r="348" spans="1:16" x14ac:dyDescent="0.3">
      <c r="A348" t="s">
        <v>123</v>
      </c>
      <c r="B348" t="s">
        <v>80</v>
      </c>
      <c r="C348" t="s">
        <v>9</v>
      </c>
      <c r="D348" t="s">
        <v>77</v>
      </c>
      <c r="E348" s="11">
        <v>42432.446666666663</v>
      </c>
      <c r="F348" t="s">
        <v>43</v>
      </c>
      <c r="G348" t="s">
        <v>79</v>
      </c>
      <c r="H348" t="s">
        <v>45</v>
      </c>
      <c r="I348" t="s">
        <v>46</v>
      </c>
      <c r="J348" t="s">
        <v>69</v>
      </c>
      <c r="K348" t="str">
        <f>VLOOKUP(C348,'Process Costs'!$A$1:$D$19,2,0)</f>
        <v>€ 0,50 per activity</v>
      </c>
      <c r="L348" s="13">
        <f>VLOOKUP(C348,'Process Costs'!$A$1:$D$19,3,0)</f>
        <v>0.5</v>
      </c>
      <c r="M348" t="str">
        <f>VLOOKUP(C348,'Process Costs'!$A$1:$D$19,4,0)</f>
        <v>Occurrence</v>
      </c>
      <c r="N348" s="12">
        <f t="shared" si="10"/>
        <v>0</v>
      </c>
      <c r="O348" s="13">
        <f t="shared" si="11"/>
        <v>0.5</v>
      </c>
      <c r="P348" t="str">
        <f>VLOOKUP(C348,'Process Costs'!$A$1:$E$19,5,0)</f>
        <v>CHECK</v>
      </c>
    </row>
    <row r="349" spans="1:16" x14ac:dyDescent="0.3">
      <c r="A349" t="s">
        <v>123</v>
      </c>
      <c r="B349" t="s">
        <v>80</v>
      </c>
      <c r="C349" t="s">
        <v>7</v>
      </c>
      <c r="D349" t="s">
        <v>77</v>
      </c>
      <c r="E349" s="11">
        <v>42432.447916666664</v>
      </c>
      <c r="F349" t="s">
        <v>43</v>
      </c>
      <c r="G349" t="s">
        <v>79</v>
      </c>
      <c r="H349" t="s">
        <v>45</v>
      </c>
      <c r="I349" t="s">
        <v>46</v>
      </c>
      <c r="J349" t="s">
        <v>69</v>
      </c>
      <c r="K349" t="str">
        <f>VLOOKUP(C349,'Process Costs'!$A$1:$D$19,2,0)</f>
        <v>€ 2,00 per activity</v>
      </c>
      <c r="L349" s="13">
        <f>VLOOKUP(C349,'Process Costs'!$A$1:$D$19,3,0)</f>
        <v>2</v>
      </c>
      <c r="M349" t="str">
        <f>VLOOKUP(C349,'Process Costs'!$A$1:$D$19,4,0)</f>
        <v>Occurrence</v>
      </c>
      <c r="N349" s="12">
        <f t="shared" si="10"/>
        <v>0</v>
      </c>
      <c r="O349" s="13">
        <f t="shared" si="11"/>
        <v>2</v>
      </c>
      <c r="P349" t="str">
        <f>VLOOKUP(C349,'Process Costs'!$A$1:$E$19,5,0)</f>
        <v>CHECK</v>
      </c>
    </row>
    <row r="350" spans="1:16" x14ac:dyDescent="0.3">
      <c r="A350" t="s">
        <v>123</v>
      </c>
      <c r="B350" t="s">
        <v>80</v>
      </c>
      <c r="C350" t="s">
        <v>11</v>
      </c>
      <c r="D350" t="s">
        <v>77</v>
      </c>
      <c r="E350" s="11">
        <v>42432.476666666669</v>
      </c>
      <c r="F350" t="s">
        <v>43</v>
      </c>
      <c r="G350" t="s">
        <v>79</v>
      </c>
      <c r="H350" t="s">
        <v>48</v>
      </c>
      <c r="I350" t="s">
        <v>46</v>
      </c>
      <c r="J350" t="s">
        <v>69</v>
      </c>
      <c r="K350" t="str">
        <f>VLOOKUP(C350,'Process Costs'!$A$1:$D$19,2,0)</f>
        <v>€ 0,10 per phone per 24 h</v>
      </c>
      <c r="L350" s="13">
        <f>VLOOKUP(C350,'Process Costs'!$A$1:$D$19,3,0)</f>
        <v>0.1</v>
      </c>
      <c r="M350" t="str">
        <f>VLOOKUP(C350,'Process Costs'!$A$1:$D$19,4,0)</f>
        <v>Per 24 hours</v>
      </c>
      <c r="N350" s="12">
        <f t="shared" si="10"/>
        <v>13.029999999998836</v>
      </c>
      <c r="O350" s="13">
        <f t="shared" si="11"/>
        <v>1.3029999999998836</v>
      </c>
      <c r="P350" t="str">
        <f>VLOOKUP(C350,'Process Costs'!$A$1:$E$19,5,0)</f>
        <v>STORE</v>
      </c>
    </row>
    <row r="351" spans="1:16" x14ac:dyDescent="0.3">
      <c r="A351" t="s">
        <v>123</v>
      </c>
      <c r="B351" t="s">
        <v>80</v>
      </c>
      <c r="C351" t="s">
        <v>14</v>
      </c>
      <c r="D351" t="s">
        <v>77</v>
      </c>
      <c r="E351" s="11">
        <v>42445.506666666668</v>
      </c>
      <c r="F351" t="s">
        <v>43</v>
      </c>
      <c r="G351" t="s">
        <v>79</v>
      </c>
      <c r="H351" t="s">
        <v>48</v>
      </c>
      <c r="I351" t="s">
        <v>46</v>
      </c>
      <c r="J351" t="s">
        <v>69</v>
      </c>
      <c r="K351" t="str">
        <f>VLOOKUP(C351,'Process Costs'!$A$1:$D$19,2,0)</f>
        <v>€ 0,10 per activity</v>
      </c>
      <c r="L351" s="13">
        <f>VLOOKUP(C351,'Process Costs'!$A$1:$D$19,3,0)</f>
        <v>0.1</v>
      </c>
      <c r="M351" t="str">
        <f>VLOOKUP(C351,'Process Costs'!$A$1:$D$19,4,0)</f>
        <v>Occurrence</v>
      </c>
      <c r="N351" s="12">
        <f t="shared" si="10"/>
        <v>0</v>
      </c>
      <c r="O351" s="13">
        <f t="shared" si="11"/>
        <v>0.1</v>
      </c>
      <c r="P351" t="str">
        <f>VLOOKUP(C351,'Process Costs'!$A$1:$E$19,5,0)</f>
        <v>PICK</v>
      </c>
    </row>
    <row r="352" spans="1:16" x14ac:dyDescent="0.3">
      <c r="A352" t="s">
        <v>123</v>
      </c>
      <c r="B352" t="s">
        <v>80</v>
      </c>
      <c r="C352" t="s">
        <v>30</v>
      </c>
      <c r="D352" t="s">
        <v>50</v>
      </c>
      <c r="E352" s="11">
        <v>42445.569166666668</v>
      </c>
      <c r="F352" t="s">
        <v>43</v>
      </c>
      <c r="G352" t="s">
        <v>51</v>
      </c>
      <c r="H352" t="s">
        <v>52</v>
      </c>
      <c r="I352" t="s">
        <v>46</v>
      </c>
      <c r="J352" t="s">
        <v>69</v>
      </c>
      <c r="K352" t="str">
        <f>VLOOKUP(C352,'Process Costs'!$A$1:$D$19,2,0)</f>
        <v>€ 20,00 per hour</v>
      </c>
      <c r="L352" s="13">
        <f>VLOOKUP(C352,'Process Costs'!$A$1:$D$19,3,0)</f>
        <v>480</v>
      </c>
      <c r="M352" t="str">
        <f>VLOOKUP(C352,'Process Costs'!$A$1:$D$19,4,0)</f>
        <v>Per 24 hours</v>
      </c>
      <c r="N352" s="12">
        <f t="shared" si="10"/>
        <v>1.1111111110949423E-2</v>
      </c>
      <c r="O352" s="13">
        <f t="shared" si="11"/>
        <v>5.3333333332557231</v>
      </c>
      <c r="P352" t="str">
        <f>VLOOKUP(C352,'Process Costs'!$A$1:$E$19,5,0)</f>
        <v>COAT</v>
      </c>
    </row>
    <row r="353" spans="1:16" x14ac:dyDescent="0.3">
      <c r="A353" t="s">
        <v>123</v>
      </c>
      <c r="B353" t="s">
        <v>80</v>
      </c>
      <c r="C353" t="s">
        <v>31</v>
      </c>
      <c r="D353" t="s">
        <v>50</v>
      </c>
      <c r="E353" s="11">
        <v>42445.580277777779</v>
      </c>
      <c r="F353" t="s">
        <v>43</v>
      </c>
      <c r="G353" t="s">
        <v>51</v>
      </c>
      <c r="H353" t="s">
        <v>52</v>
      </c>
      <c r="I353" t="s">
        <v>46</v>
      </c>
      <c r="J353" t="s">
        <v>69</v>
      </c>
      <c r="K353" t="str">
        <f>VLOOKUP(C353,'Process Costs'!$A$1:$D$19,2,0)</f>
        <v>€ 20,00 per hour</v>
      </c>
      <c r="L353" s="13">
        <f>VLOOKUP(C353,'Process Costs'!$A$1:$D$19,3,0)</f>
        <v>480</v>
      </c>
      <c r="M353" t="str">
        <f>VLOOKUP(C353,'Process Costs'!$A$1:$D$19,4,0)</f>
        <v>Per 24 hours</v>
      </c>
      <c r="N353" s="12">
        <f t="shared" si="10"/>
        <v>0</v>
      </c>
      <c r="O353" s="13">
        <f t="shared" si="11"/>
        <v>0</v>
      </c>
      <c r="P353" t="str">
        <f>VLOOKUP(C353,'Process Costs'!$A$1:$E$19,5,0)</f>
        <v>COAT</v>
      </c>
    </row>
    <row r="354" spans="1:16" x14ac:dyDescent="0.3">
      <c r="A354" t="s">
        <v>123</v>
      </c>
      <c r="B354" t="s">
        <v>80</v>
      </c>
      <c r="C354" t="s">
        <v>18</v>
      </c>
      <c r="D354" t="s">
        <v>53</v>
      </c>
      <c r="E354" s="11">
        <v>42446.6406712963</v>
      </c>
      <c r="F354" t="s">
        <v>43</v>
      </c>
      <c r="G354" t="s">
        <v>54</v>
      </c>
      <c r="H354" t="s">
        <v>55</v>
      </c>
      <c r="I354" t="s">
        <v>46</v>
      </c>
      <c r="J354" t="s">
        <v>69</v>
      </c>
      <c r="K354" t="str">
        <f>VLOOKUP(C354,'Process Costs'!$A$1:$D$19,2,0)</f>
        <v>€ 0,75 per activity</v>
      </c>
      <c r="L354" s="13">
        <f>VLOOKUP(C354,'Process Costs'!$A$1:$D$19,3,0)</f>
        <v>0.75</v>
      </c>
      <c r="M354" t="str">
        <f>VLOOKUP(C354,'Process Costs'!$A$1:$D$19,4,0)</f>
        <v>Occurrence</v>
      </c>
      <c r="N354" s="12">
        <f t="shared" si="10"/>
        <v>0</v>
      </c>
      <c r="O354" s="13">
        <f t="shared" si="11"/>
        <v>0.75</v>
      </c>
      <c r="P354" t="str">
        <f>VLOOKUP(C354,'Process Costs'!$A$1:$E$19,5,0)</f>
        <v>TEST &amp; SCRAP</v>
      </c>
    </row>
    <row r="355" spans="1:16" x14ac:dyDescent="0.3">
      <c r="A355" t="s">
        <v>123</v>
      </c>
      <c r="B355" t="s">
        <v>80</v>
      </c>
      <c r="C355" t="s">
        <v>20</v>
      </c>
      <c r="D355" t="s">
        <v>59</v>
      </c>
      <c r="E355" s="11">
        <v>42447.494664351849</v>
      </c>
      <c r="F355" t="s">
        <v>43</v>
      </c>
      <c r="G355" t="s">
        <v>54</v>
      </c>
      <c r="H355" t="s">
        <v>55</v>
      </c>
      <c r="I355" t="s">
        <v>46</v>
      </c>
      <c r="J355" t="s">
        <v>69</v>
      </c>
      <c r="K355" t="str">
        <f>VLOOKUP(C355,'Process Costs'!$A$1:$D$19,2,0)</f>
        <v>€ 0,25 per activity</v>
      </c>
      <c r="L355" s="13">
        <f>VLOOKUP(C355,'Process Costs'!$A$1:$D$19,3,0)</f>
        <v>0.25</v>
      </c>
      <c r="M355" t="str">
        <f>VLOOKUP(C355,'Process Costs'!$A$1:$D$19,4,0)</f>
        <v>Occurrence</v>
      </c>
      <c r="N355" s="12">
        <f t="shared" si="10"/>
        <v>0</v>
      </c>
      <c r="O355" s="13">
        <f t="shared" si="11"/>
        <v>0.25</v>
      </c>
      <c r="P355" t="str">
        <f>VLOOKUP(C355,'Process Costs'!$A$1:$E$19,5,0)</f>
        <v>TEST &amp; SCRAP</v>
      </c>
    </row>
    <row r="356" spans="1:16" x14ac:dyDescent="0.3">
      <c r="A356" t="s">
        <v>123</v>
      </c>
      <c r="B356" t="s">
        <v>80</v>
      </c>
      <c r="C356" t="s">
        <v>24</v>
      </c>
      <c r="D356" t="s">
        <v>59</v>
      </c>
      <c r="E356" s="11">
        <v>42447.640335648146</v>
      </c>
      <c r="F356" t="s">
        <v>43</v>
      </c>
      <c r="G356" t="s">
        <v>54</v>
      </c>
      <c r="H356" t="s">
        <v>64</v>
      </c>
      <c r="I356" t="s">
        <v>46</v>
      </c>
      <c r="J356" t="s">
        <v>69</v>
      </c>
      <c r="K356" t="str">
        <f>VLOOKUP(C356,'Process Costs'!$A$1:$D$19,2,0)</f>
        <v>€ 0,05 per activity</v>
      </c>
      <c r="L356" s="13">
        <f>VLOOKUP(C356,'Process Costs'!$A$1:$D$19,3,0)</f>
        <v>0.05</v>
      </c>
      <c r="M356" t="str">
        <f>VLOOKUP(C356,'Process Costs'!$A$1:$D$19,4,0)</f>
        <v>Occurrence</v>
      </c>
      <c r="N356" s="12">
        <f t="shared" si="10"/>
        <v>0</v>
      </c>
      <c r="O356" s="13">
        <f t="shared" si="11"/>
        <v>0.05</v>
      </c>
      <c r="P356" t="str">
        <f>VLOOKUP(C356,'Process Costs'!$A$1:$E$19,5,0)</f>
        <v>TEST &amp; SCRAP</v>
      </c>
    </row>
    <row r="357" spans="1:16" x14ac:dyDescent="0.3">
      <c r="A357" t="s">
        <v>123</v>
      </c>
      <c r="B357" t="s">
        <v>80</v>
      </c>
      <c r="C357" t="s">
        <v>26</v>
      </c>
      <c r="D357" t="s">
        <v>65</v>
      </c>
      <c r="E357" s="11">
        <v>42449.452662037038</v>
      </c>
      <c r="F357" t="s">
        <v>43</v>
      </c>
      <c r="G357" t="s">
        <v>66</v>
      </c>
      <c r="H357" t="s">
        <v>64</v>
      </c>
      <c r="I357" t="s">
        <v>46</v>
      </c>
      <c r="J357" t="s">
        <v>69</v>
      </c>
      <c r="K357" t="str">
        <f>VLOOKUP(C357,'Process Costs'!$A$1:$D$19,2,0)</f>
        <v>€ 0,05 per activity</v>
      </c>
      <c r="L357" s="13">
        <f>VLOOKUP(C357,'Process Costs'!$A$1:$D$19,3,0)</f>
        <v>0.05</v>
      </c>
      <c r="M357" t="str">
        <f>VLOOKUP(C357,'Process Costs'!$A$1:$D$19,4,0)</f>
        <v>Occurrence</v>
      </c>
      <c r="N357" s="12">
        <f t="shared" si="10"/>
        <v>0</v>
      </c>
      <c r="O357" s="13">
        <f t="shared" si="11"/>
        <v>0.05</v>
      </c>
      <c r="P357" t="str">
        <f>VLOOKUP(C357,'Process Costs'!$A$1:$E$19,5,0)</f>
        <v>TEST &amp; SCRAP</v>
      </c>
    </row>
    <row r="358" spans="1:16" x14ac:dyDescent="0.3">
      <c r="A358" t="s">
        <v>123</v>
      </c>
      <c r="B358" t="s">
        <v>85</v>
      </c>
      <c r="C358" t="s">
        <v>4</v>
      </c>
      <c r="D358" t="s">
        <v>42</v>
      </c>
      <c r="E358" s="11">
        <v>42433.375</v>
      </c>
      <c r="F358" t="s">
        <v>71</v>
      </c>
      <c r="G358" t="s">
        <v>44</v>
      </c>
      <c r="H358" t="s">
        <v>45</v>
      </c>
      <c r="I358" t="s">
        <v>46</v>
      </c>
      <c r="J358" t="s">
        <v>69</v>
      </c>
      <c r="K358" t="str">
        <f>VLOOKUP(C358,'Process Costs'!$A$1:$D$19,2,0)</f>
        <v>€ 0,50 per activity</v>
      </c>
      <c r="L358" s="13">
        <f>VLOOKUP(C358,'Process Costs'!$A$1:$D$19,3,0)</f>
        <v>0.5</v>
      </c>
      <c r="M358" t="str">
        <f>VLOOKUP(C358,'Process Costs'!$A$1:$D$19,4,0)</f>
        <v>Occurrence</v>
      </c>
      <c r="N358" s="12">
        <f t="shared" si="10"/>
        <v>0</v>
      </c>
      <c r="O358" s="13">
        <f t="shared" si="11"/>
        <v>0.5</v>
      </c>
      <c r="P358" t="str">
        <f>VLOOKUP(C358,'Process Costs'!$A$1:$E$19,5,0)</f>
        <v>RECEIVE</v>
      </c>
    </row>
    <row r="359" spans="1:16" x14ac:dyDescent="0.3">
      <c r="A359" t="s">
        <v>123</v>
      </c>
      <c r="B359" t="s">
        <v>85</v>
      </c>
      <c r="C359" t="s">
        <v>11</v>
      </c>
      <c r="D359" t="s">
        <v>42</v>
      </c>
      <c r="E359" s="11">
        <v>42433.434999999998</v>
      </c>
      <c r="F359" t="s">
        <v>71</v>
      </c>
      <c r="G359" t="s">
        <v>44</v>
      </c>
      <c r="H359" t="s">
        <v>48</v>
      </c>
      <c r="I359" t="s">
        <v>46</v>
      </c>
      <c r="J359" t="s">
        <v>69</v>
      </c>
      <c r="K359" t="str">
        <f>VLOOKUP(C359,'Process Costs'!$A$1:$D$19,2,0)</f>
        <v>€ 0,10 per phone per 24 h</v>
      </c>
      <c r="L359" s="13">
        <f>VLOOKUP(C359,'Process Costs'!$A$1:$D$19,3,0)</f>
        <v>0.1</v>
      </c>
      <c r="M359" t="str">
        <f>VLOOKUP(C359,'Process Costs'!$A$1:$D$19,4,0)</f>
        <v>Per 24 hours</v>
      </c>
      <c r="N359" s="12">
        <f t="shared" si="10"/>
        <v>4.0299999999988358</v>
      </c>
      <c r="O359" s="13">
        <f t="shared" si="11"/>
        <v>0.40299999999988362</v>
      </c>
      <c r="P359" t="str">
        <f>VLOOKUP(C359,'Process Costs'!$A$1:$E$19,5,0)</f>
        <v>STORE</v>
      </c>
    </row>
    <row r="360" spans="1:16" x14ac:dyDescent="0.3">
      <c r="A360" t="s">
        <v>123</v>
      </c>
      <c r="B360" t="s">
        <v>85</v>
      </c>
      <c r="C360" t="s">
        <v>14</v>
      </c>
      <c r="D360" t="s">
        <v>49</v>
      </c>
      <c r="E360" s="11">
        <v>42437.464999999997</v>
      </c>
      <c r="F360" t="s">
        <v>71</v>
      </c>
      <c r="G360" t="s">
        <v>44</v>
      </c>
      <c r="H360" t="s">
        <v>48</v>
      </c>
      <c r="I360" t="s">
        <v>46</v>
      </c>
      <c r="J360" t="s">
        <v>69</v>
      </c>
      <c r="K360" t="str">
        <f>VLOOKUP(C360,'Process Costs'!$A$1:$D$19,2,0)</f>
        <v>€ 0,10 per activity</v>
      </c>
      <c r="L360" s="13">
        <f>VLOOKUP(C360,'Process Costs'!$A$1:$D$19,3,0)</f>
        <v>0.1</v>
      </c>
      <c r="M360" t="str">
        <f>VLOOKUP(C360,'Process Costs'!$A$1:$D$19,4,0)</f>
        <v>Occurrence</v>
      </c>
      <c r="N360" s="12">
        <f t="shared" si="10"/>
        <v>0</v>
      </c>
      <c r="O360" s="13">
        <f t="shared" si="11"/>
        <v>0.1</v>
      </c>
      <c r="P360" t="str">
        <f>VLOOKUP(C360,'Process Costs'!$A$1:$E$19,5,0)</f>
        <v>PICK</v>
      </c>
    </row>
    <row r="361" spans="1:16" x14ac:dyDescent="0.3">
      <c r="A361" t="s">
        <v>123</v>
      </c>
      <c r="B361" t="s">
        <v>85</v>
      </c>
      <c r="C361" t="s">
        <v>14</v>
      </c>
      <c r="D361" t="s">
        <v>49</v>
      </c>
      <c r="E361" s="11">
        <v>42450.631666666668</v>
      </c>
      <c r="F361" t="s">
        <v>71</v>
      </c>
      <c r="G361" t="s">
        <v>44</v>
      </c>
      <c r="H361" t="s">
        <v>48</v>
      </c>
      <c r="I361" t="s">
        <v>46</v>
      </c>
      <c r="J361" t="s">
        <v>69</v>
      </c>
      <c r="K361" t="str">
        <f>VLOOKUP(C361,'Process Costs'!$A$1:$D$19,2,0)</f>
        <v>€ 0,10 per activity</v>
      </c>
      <c r="L361" s="13">
        <f>VLOOKUP(C361,'Process Costs'!$A$1:$D$19,3,0)</f>
        <v>0.1</v>
      </c>
      <c r="M361" t="str">
        <f>VLOOKUP(C361,'Process Costs'!$A$1:$D$19,4,0)</f>
        <v>Occurrence</v>
      </c>
      <c r="N361" s="12">
        <f t="shared" si="10"/>
        <v>0</v>
      </c>
      <c r="O361" s="13">
        <f t="shared" si="11"/>
        <v>0.1</v>
      </c>
      <c r="P361" t="str">
        <f>VLOOKUP(C361,'Process Costs'!$A$1:$E$19,5,0)</f>
        <v>PICK</v>
      </c>
    </row>
    <row r="362" spans="1:16" x14ac:dyDescent="0.3">
      <c r="A362" t="s">
        <v>123</v>
      </c>
      <c r="B362" t="s">
        <v>85</v>
      </c>
      <c r="C362" t="s">
        <v>30</v>
      </c>
      <c r="D362" t="s">
        <v>50</v>
      </c>
      <c r="E362" s="11">
        <v>42450.714999999997</v>
      </c>
      <c r="F362" t="s">
        <v>71</v>
      </c>
      <c r="G362" t="s">
        <v>51</v>
      </c>
      <c r="H362" t="s">
        <v>52</v>
      </c>
      <c r="I362" t="s">
        <v>46</v>
      </c>
      <c r="J362" t="s">
        <v>69</v>
      </c>
      <c r="K362" t="str">
        <f>VLOOKUP(C362,'Process Costs'!$A$1:$D$19,2,0)</f>
        <v>€ 20,00 per hour</v>
      </c>
      <c r="L362" s="13">
        <f>VLOOKUP(C362,'Process Costs'!$A$1:$D$19,3,0)</f>
        <v>480</v>
      </c>
      <c r="M362" t="str">
        <f>VLOOKUP(C362,'Process Costs'!$A$1:$D$19,4,0)</f>
        <v>Per 24 hours</v>
      </c>
      <c r="N362" s="12">
        <f t="shared" si="10"/>
        <v>1.4652777783339843E-2</v>
      </c>
      <c r="O362" s="13">
        <f t="shared" si="11"/>
        <v>7.0333333360031247</v>
      </c>
      <c r="P362" t="str">
        <f>VLOOKUP(C362,'Process Costs'!$A$1:$E$19,5,0)</f>
        <v>COAT</v>
      </c>
    </row>
    <row r="363" spans="1:16" x14ac:dyDescent="0.3">
      <c r="A363" t="s">
        <v>123</v>
      </c>
      <c r="B363" t="s">
        <v>85</v>
      </c>
      <c r="C363" t="s">
        <v>31</v>
      </c>
      <c r="D363" t="s">
        <v>50</v>
      </c>
      <c r="E363" s="11">
        <v>42450.72965277778</v>
      </c>
      <c r="F363" t="s">
        <v>71</v>
      </c>
      <c r="G363" t="s">
        <v>51</v>
      </c>
      <c r="H363" t="s">
        <v>52</v>
      </c>
      <c r="I363" t="s">
        <v>46</v>
      </c>
      <c r="J363" t="s">
        <v>69</v>
      </c>
      <c r="K363" t="str">
        <f>VLOOKUP(C363,'Process Costs'!$A$1:$D$19,2,0)</f>
        <v>€ 20,00 per hour</v>
      </c>
      <c r="L363" s="13">
        <f>VLOOKUP(C363,'Process Costs'!$A$1:$D$19,3,0)</f>
        <v>480</v>
      </c>
      <c r="M363" t="str">
        <f>VLOOKUP(C363,'Process Costs'!$A$1:$D$19,4,0)</f>
        <v>Per 24 hours</v>
      </c>
      <c r="N363" s="12">
        <f t="shared" si="10"/>
        <v>0</v>
      </c>
      <c r="O363" s="13">
        <f t="shared" si="11"/>
        <v>0</v>
      </c>
      <c r="P363" t="str">
        <f>VLOOKUP(C363,'Process Costs'!$A$1:$E$19,5,0)</f>
        <v>COAT</v>
      </c>
    </row>
    <row r="364" spans="1:16" x14ac:dyDescent="0.3">
      <c r="A364" t="s">
        <v>123</v>
      </c>
      <c r="B364" t="s">
        <v>85</v>
      </c>
      <c r="C364" t="s">
        <v>18</v>
      </c>
      <c r="D364" t="s">
        <v>53</v>
      </c>
      <c r="E364" s="11">
        <v>42452.714999999997</v>
      </c>
      <c r="F364" t="s">
        <v>71</v>
      </c>
      <c r="G364" t="s">
        <v>54</v>
      </c>
      <c r="H364" t="s">
        <v>55</v>
      </c>
      <c r="I364" t="s">
        <v>46</v>
      </c>
      <c r="J364" t="s">
        <v>69</v>
      </c>
      <c r="K364" t="str">
        <f>VLOOKUP(C364,'Process Costs'!$A$1:$D$19,2,0)</f>
        <v>€ 0,75 per activity</v>
      </c>
      <c r="L364" s="13">
        <f>VLOOKUP(C364,'Process Costs'!$A$1:$D$19,3,0)</f>
        <v>0.75</v>
      </c>
      <c r="M364" t="str">
        <f>VLOOKUP(C364,'Process Costs'!$A$1:$D$19,4,0)</f>
        <v>Occurrence</v>
      </c>
      <c r="N364" s="12">
        <f t="shared" si="10"/>
        <v>0</v>
      </c>
      <c r="O364" s="13">
        <f t="shared" si="11"/>
        <v>0.75</v>
      </c>
      <c r="P364" t="str">
        <f>VLOOKUP(C364,'Process Costs'!$A$1:$E$19,5,0)</f>
        <v>TEST &amp; SCRAP</v>
      </c>
    </row>
    <row r="365" spans="1:16" x14ac:dyDescent="0.3">
      <c r="A365" t="s">
        <v>123</v>
      </c>
      <c r="B365" t="s">
        <v>85</v>
      </c>
      <c r="C365" t="s">
        <v>24</v>
      </c>
      <c r="D365" t="s">
        <v>53</v>
      </c>
      <c r="E365" s="11">
        <v>42452.756666666668</v>
      </c>
      <c r="F365" t="s">
        <v>71</v>
      </c>
      <c r="G365" t="s">
        <v>54</v>
      </c>
      <c r="H365" t="s">
        <v>64</v>
      </c>
      <c r="I365" t="s">
        <v>46</v>
      </c>
      <c r="J365" t="s">
        <v>69</v>
      </c>
      <c r="K365" t="str">
        <f>VLOOKUP(C365,'Process Costs'!$A$1:$D$19,2,0)</f>
        <v>€ 0,05 per activity</v>
      </c>
      <c r="L365" s="13">
        <f>VLOOKUP(C365,'Process Costs'!$A$1:$D$19,3,0)</f>
        <v>0.05</v>
      </c>
      <c r="M365" t="str">
        <f>VLOOKUP(C365,'Process Costs'!$A$1:$D$19,4,0)</f>
        <v>Occurrence</v>
      </c>
      <c r="N365" s="12">
        <f t="shared" si="10"/>
        <v>0</v>
      </c>
      <c r="O365" s="13">
        <f t="shared" si="11"/>
        <v>0.05</v>
      </c>
      <c r="P365" t="str">
        <f>VLOOKUP(C365,'Process Costs'!$A$1:$E$19,5,0)</f>
        <v>TEST &amp; SCRAP</v>
      </c>
    </row>
    <row r="366" spans="1:16" x14ac:dyDescent="0.3">
      <c r="A366" t="s">
        <v>123</v>
      </c>
      <c r="B366" t="s">
        <v>85</v>
      </c>
      <c r="C366" t="s">
        <v>26</v>
      </c>
      <c r="D366" t="s">
        <v>65</v>
      </c>
      <c r="E366" s="11">
        <v>42456.410995370374</v>
      </c>
      <c r="F366" t="s">
        <v>71</v>
      </c>
      <c r="G366" t="s">
        <v>66</v>
      </c>
      <c r="H366" t="s">
        <v>64</v>
      </c>
      <c r="I366" t="s">
        <v>46</v>
      </c>
      <c r="J366" t="s">
        <v>69</v>
      </c>
      <c r="K366" t="str">
        <f>VLOOKUP(C366,'Process Costs'!$A$1:$D$19,2,0)</f>
        <v>€ 0,05 per activity</v>
      </c>
      <c r="L366" s="13">
        <f>VLOOKUP(C366,'Process Costs'!$A$1:$D$19,3,0)</f>
        <v>0.05</v>
      </c>
      <c r="M366" t="str">
        <f>VLOOKUP(C366,'Process Costs'!$A$1:$D$19,4,0)</f>
        <v>Occurrence</v>
      </c>
      <c r="N366" s="12">
        <f t="shared" si="10"/>
        <v>0</v>
      </c>
      <c r="O366" s="13">
        <f t="shared" si="11"/>
        <v>0.05</v>
      </c>
      <c r="P366" t="str">
        <f>VLOOKUP(C366,'Process Costs'!$A$1:$E$19,5,0)</f>
        <v>TEST &amp; SCRAP</v>
      </c>
    </row>
    <row r="367" spans="1:16" x14ac:dyDescent="0.3">
      <c r="A367" t="s">
        <v>123</v>
      </c>
      <c r="B367" t="s">
        <v>91</v>
      </c>
      <c r="C367" t="s">
        <v>4</v>
      </c>
      <c r="D367" t="s">
        <v>42</v>
      </c>
      <c r="E367" s="11">
        <v>42433.688888888886</v>
      </c>
      <c r="F367" t="s">
        <v>68</v>
      </c>
      <c r="G367" t="s">
        <v>44</v>
      </c>
      <c r="H367" t="s">
        <v>45</v>
      </c>
      <c r="I367" t="s">
        <v>46</v>
      </c>
      <c r="J367" t="s">
        <v>47</v>
      </c>
      <c r="K367" t="str">
        <f>VLOOKUP(C367,'Process Costs'!$A$1:$D$19,2,0)</f>
        <v>€ 0,50 per activity</v>
      </c>
      <c r="L367" s="13">
        <f>VLOOKUP(C367,'Process Costs'!$A$1:$D$19,3,0)</f>
        <v>0.5</v>
      </c>
      <c r="M367" t="str">
        <f>VLOOKUP(C367,'Process Costs'!$A$1:$D$19,4,0)</f>
        <v>Occurrence</v>
      </c>
      <c r="N367" s="12">
        <f t="shared" si="10"/>
        <v>0</v>
      </c>
      <c r="O367" s="13">
        <f t="shared" si="11"/>
        <v>0.5</v>
      </c>
      <c r="P367" t="str">
        <f>VLOOKUP(C367,'Process Costs'!$A$1:$E$19,5,0)</f>
        <v>RECEIVE</v>
      </c>
    </row>
    <row r="368" spans="1:16" x14ac:dyDescent="0.3">
      <c r="A368" t="s">
        <v>123</v>
      </c>
      <c r="B368" t="s">
        <v>91</v>
      </c>
      <c r="C368" t="s">
        <v>11</v>
      </c>
      <c r="D368" t="s">
        <v>42</v>
      </c>
      <c r="E368" s="11">
        <v>42433.748888888891</v>
      </c>
      <c r="F368" t="s">
        <v>68</v>
      </c>
      <c r="G368" t="s">
        <v>44</v>
      </c>
      <c r="H368" t="s">
        <v>48</v>
      </c>
      <c r="I368" t="s">
        <v>46</v>
      </c>
      <c r="J368" t="s">
        <v>47</v>
      </c>
      <c r="K368" t="str">
        <f>VLOOKUP(C368,'Process Costs'!$A$1:$D$19,2,0)</f>
        <v>€ 0,10 per phone per 24 h</v>
      </c>
      <c r="L368" s="13">
        <f>VLOOKUP(C368,'Process Costs'!$A$1:$D$19,3,0)</f>
        <v>0.1</v>
      </c>
      <c r="M368" t="str">
        <f>VLOOKUP(C368,'Process Costs'!$A$1:$D$19,4,0)</f>
        <v>Per 24 hours</v>
      </c>
      <c r="N368" s="12">
        <f t="shared" si="10"/>
        <v>10.613333333334594</v>
      </c>
      <c r="O368" s="13">
        <f t="shared" si="11"/>
        <v>1.0613333333334596</v>
      </c>
      <c r="P368" t="str">
        <f>VLOOKUP(C368,'Process Costs'!$A$1:$E$19,5,0)</f>
        <v>STORE</v>
      </c>
    </row>
    <row r="369" spans="1:16" x14ac:dyDescent="0.3">
      <c r="A369" t="s">
        <v>123</v>
      </c>
      <c r="B369" t="s">
        <v>91</v>
      </c>
      <c r="C369" t="s">
        <v>14</v>
      </c>
      <c r="D369" t="s">
        <v>49</v>
      </c>
      <c r="E369" s="11">
        <v>42444.362222222226</v>
      </c>
      <c r="F369" t="s">
        <v>68</v>
      </c>
      <c r="G369" t="s">
        <v>44</v>
      </c>
      <c r="H369" t="s">
        <v>48</v>
      </c>
      <c r="I369" t="s">
        <v>46</v>
      </c>
      <c r="J369" t="s">
        <v>47</v>
      </c>
      <c r="K369" t="str">
        <f>VLOOKUP(C369,'Process Costs'!$A$1:$D$19,2,0)</f>
        <v>€ 0,10 per activity</v>
      </c>
      <c r="L369" s="13">
        <f>VLOOKUP(C369,'Process Costs'!$A$1:$D$19,3,0)</f>
        <v>0.1</v>
      </c>
      <c r="M369" t="str">
        <f>VLOOKUP(C369,'Process Costs'!$A$1:$D$19,4,0)</f>
        <v>Occurrence</v>
      </c>
      <c r="N369" s="12">
        <f t="shared" si="10"/>
        <v>0</v>
      </c>
      <c r="O369" s="13">
        <f t="shared" si="11"/>
        <v>0.1</v>
      </c>
      <c r="P369" t="str">
        <f>VLOOKUP(C369,'Process Costs'!$A$1:$E$19,5,0)</f>
        <v>PICK</v>
      </c>
    </row>
    <row r="370" spans="1:16" x14ac:dyDescent="0.3">
      <c r="A370" t="s">
        <v>123</v>
      </c>
      <c r="B370" t="s">
        <v>91</v>
      </c>
      <c r="C370" t="s">
        <v>30</v>
      </c>
      <c r="D370" t="s">
        <v>50</v>
      </c>
      <c r="E370" s="11">
        <v>42444.652349537035</v>
      </c>
      <c r="F370" t="s">
        <v>68</v>
      </c>
      <c r="G370" t="s">
        <v>51</v>
      </c>
      <c r="H370" t="s">
        <v>52</v>
      </c>
      <c r="I370" t="s">
        <v>46</v>
      </c>
      <c r="J370" t="s">
        <v>47</v>
      </c>
      <c r="K370" t="str">
        <f>VLOOKUP(C370,'Process Costs'!$A$1:$D$19,2,0)</f>
        <v>€ 20,00 per hour</v>
      </c>
      <c r="L370" s="13">
        <f>VLOOKUP(C370,'Process Costs'!$A$1:$D$19,3,0)</f>
        <v>480</v>
      </c>
      <c r="M370" t="str">
        <f>VLOOKUP(C370,'Process Costs'!$A$1:$D$19,4,0)</f>
        <v>Per 24 hours</v>
      </c>
      <c r="N370" s="12">
        <f t="shared" si="10"/>
        <v>2.2210648152395152E-2</v>
      </c>
      <c r="O370" s="13">
        <f t="shared" si="11"/>
        <v>10.661111113149673</v>
      </c>
      <c r="P370" t="str">
        <f>VLOOKUP(C370,'Process Costs'!$A$1:$E$19,5,0)</f>
        <v>COAT</v>
      </c>
    </row>
    <row r="371" spans="1:16" x14ac:dyDescent="0.3">
      <c r="A371" t="s">
        <v>123</v>
      </c>
      <c r="B371" t="s">
        <v>91</v>
      </c>
      <c r="C371" t="s">
        <v>31</v>
      </c>
      <c r="D371" t="s">
        <v>50</v>
      </c>
      <c r="E371" s="11">
        <v>42444.674560185187</v>
      </c>
      <c r="F371" t="s">
        <v>68</v>
      </c>
      <c r="G371" t="s">
        <v>51</v>
      </c>
      <c r="H371" t="s">
        <v>52</v>
      </c>
      <c r="I371" t="s">
        <v>46</v>
      </c>
      <c r="J371" t="s">
        <v>47</v>
      </c>
      <c r="K371" t="str">
        <f>VLOOKUP(C371,'Process Costs'!$A$1:$D$19,2,0)</f>
        <v>€ 20,00 per hour</v>
      </c>
      <c r="L371" s="13">
        <f>VLOOKUP(C371,'Process Costs'!$A$1:$D$19,3,0)</f>
        <v>480</v>
      </c>
      <c r="M371" t="str">
        <f>VLOOKUP(C371,'Process Costs'!$A$1:$D$19,4,0)</f>
        <v>Per 24 hours</v>
      </c>
      <c r="N371" s="12">
        <f t="shared" si="10"/>
        <v>0</v>
      </c>
      <c r="O371" s="13">
        <f t="shared" si="11"/>
        <v>0</v>
      </c>
      <c r="P371" t="str">
        <f>VLOOKUP(C371,'Process Costs'!$A$1:$E$19,5,0)</f>
        <v>COAT</v>
      </c>
    </row>
    <row r="372" spans="1:16" x14ac:dyDescent="0.3">
      <c r="A372" t="s">
        <v>123</v>
      </c>
      <c r="B372" t="s">
        <v>91</v>
      </c>
      <c r="C372" t="s">
        <v>18</v>
      </c>
      <c r="D372" t="s">
        <v>59</v>
      </c>
      <c r="E372" s="11">
        <v>42446.361886574072</v>
      </c>
      <c r="F372" t="s">
        <v>68</v>
      </c>
      <c r="G372" t="s">
        <v>54</v>
      </c>
      <c r="H372" t="s">
        <v>55</v>
      </c>
      <c r="I372" t="s">
        <v>46</v>
      </c>
      <c r="J372" t="s">
        <v>47</v>
      </c>
      <c r="K372" t="str">
        <f>VLOOKUP(C372,'Process Costs'!$A$1:$D$19,2,0)</f>
        <v>€ 0,75 per activity</v>
      </c>
      <c r="L372" s="13">
        <f>VLOOKUP(C372,'Process Costs'!$A$1:$D$19,3,0)</f>
        <v>0.75</v>
      </c>
      <c r="M372" t="str">
        <f>VLOOKUP(C372,'Process Costs'!$A$1:$D$19,4,0)</f>
        <v>Occurrence</v>
      </c>
      <c r="N372" s="12">
        <f t="shared" si="10"/>
        <v>0</v>
      </c>
      <c r="O372" s="13">
        <f t="shared" si="11"/>
        <v>0.75</v>
      </c>
      <c r="P372" t="str">
        <f>VLOOKUP(C372,'Process Costs'!$A$1:$E$19,5,0)</f>
        <v>TEST &amp; SCRAP</v>
      </c>
    </row>
    <row r="373" spans="1:16" x14ac:dyDescent="0.3">
      <c r="A373" t="s">
        <v>123</v>
      </c>
      <c r="B373" t="s">
        <v>91</v>
      </c>
      <c r="C373" t="s">
        <v>24</v>
      </c>
      <c r="D373" t="s">
        <v>59</v>
      </c>
      <c r="E373" s="11">
        <v>42447.736550925925</v>
      </c>
      <c r="F373" t="s">
        <v>68</v>
      </c>
      <c r="G373" t="s">
        <v>54</v>
      </c>
      <c r="H373" t="s">
        <v>64</v>
      </c>
      <c r="I373" t="s">
        <v>46</v>
      </c>
      <c r="J373" t="s">
        <v>47</v>
      </c>
      <c r="K373" t="str">
        <f>VLOOKUP(C373,'Process Costs'!$A$1:$D$19,2,0)</f>
        <v>€ 0,05 per activity</v>
      </c>
      <c r="L373" s="13">
        <f>VLOOKUP(C373,'Process Costs'!$A$1:$D$19,3,0)</f>
        <v>0.05</v>
      </c>
      <c r="M373" t="str">
        <f>VLOOKUP(C373,'Process Costs'!$A$1:$D$19,4,0)</f>
        <v>Occurrence</v>
      </c>
      <c r="N373" s="12">
        <f t="shared" si="10"/>
        <v>0</v>
      </c>
      <c r="O373" s="13">
        <f t="shared" si="11"/>
        <v>0.05</v>
      </c>
      <c r="P373" t="str">
        <f>VLOOKUP(C373,'Process Costs'!$A$1:$E$19,5,0)</f>
        <v>TEST &amp; SCRAP</v>
      </c>
    </row>
    <row r="374" spans="1:16" x14ac:dyDescent="0.3">
      <c r="A374" t="s">
        <v>123</v>
      </c>
      <c r="B374" t="s">
        <v>91</v>
      </c>
      <c r="C374" t="s">
        <v>26</v>
      </c>
      <c r="D374" t="s">
        <v>65</v>
      </c>
      <c r="E374" s="11">
        <v>42449.382222222222</v>
      </c>
      <c r="F374" t="s">
        <v>68</v>
      </c>
      <c r="G374" t="s">
        <v>66</v>
      </c>
      <c r="H374" t="s">
        <v>64</v>
      </c>
      <c r="I374" t="s">
        <v>46</v>
      </c>
      <c r="J374" t="s">
        <v>47</v>
      </c>
      <c r="K374" t="str">
        <f>VLOOKUP(C374,'Process Costs'!$A$1:$D$19,2,0)</f>
        <v>€ 0,05 per activity</v>
      </c>
      <c r="L374" s="13">
        <f>VLOOKUP(C374,'Process Costs'!$A$1:$D$19,3,0)</f>
        <v>0.05</v>
      </c>
      <c r="M374" t="str">
        <f>VLOOKUP(C374,'Process Costs'!$A$1:$D$19,4,0)</f>
        <v>Occurrence</v>
      </c>
      <c r="N374" s="12">
        <f t="shared" si="10"/>
        <v>0</v>
      </c>
      <c r="O374" s="13">
        <f t="shared" si="11"/>
        <v>0.05</v>
      </c>
      <c r="P374" t="str">
        <f>VLOOKUP(C374,'Process Costs'!$A$1:$E$19,5,0)</f>
        <v>TEST &amp; SCRAP</v>
      </c>
    </row>
    <row r="375" spans="1:16" x14ac:dyDescent="0.3">
      <c r="A375" t="s">
        <v>123</v>
      </c>
      <c r="B375" t="s">
        <v>109</v>
      </c>
      <c r="C375" t="s">
        <v>4</v>
      </c>
      <c r="D375" t="s">
        <v>77</v>
      </c>
      <c r="E375" s="11">
        <v>42444.612500000003</v>
      </c>
      <c r="F375" t="s">
        <v>73</v>
      </c>
      <c r="G375" t="s">
        <v>79</v>
      </c>
      <c r="H375" t="s">
        <v>45</v>
      </c>
      <c r="I375" t="s">
        <v>46</v>
      </c>
      <c r="J375" t="s">
        <v>69</v>
      </c>
      <c r="K375" t="str">
        <f>VLOOKUP(C375,'Process Costs'!$A$1:$D$19,2,0)</f>
        <v>€ 0,50 per activity</v>
      </c>
      <c r="L375" s="13">
        <f>VLOOKUP(C375,'Process Costs'!$A$1:$D$19,3,0)</f>
        <v>0.5</v>
      </c>
      <c r="M375" t="str">
        <f>VLOOKUP(C375,'Process Costs'!$A$1:$D$19,4,0)</f>
        <v>Occurrence</v>
      </c>
      <c r="N375" s="12">
        <f t="shared" si="10"/>
        <v>0</v>
      </c>
      <c r="O375" s="13">
        <f t="shared" si="11"/>
        <v>0.5</v>
      </c>
      <c r="P375" t="str">
        <f>VLOOKUP(C375,'Process Costs'!$A$1:$E$19,5,0)</f>
        <v>RECEIVE</v>
      </c>
    </row>
    <row r="376" spans="1:16" x14ac:dyDescent="0.3">
      <c r="A376" t="s">
        <v>123</v>
      </c>
      <c r="B376" t="s">
        <v>109</v>
      </c>
      <c r="C376" t="s">
        <v>9</v>
      </c>
      <c r="D376" t="s">
        <v>77</v>
      </c>
      <c r="E376" s="11">
        <v>42444.642500000002</v>
      </c>
      <c r="F376" t="s">
        <v>73</v>
      </c>
      <c r="G376" t="s">
        <v>79</v>
      </c>
      <c r="H376" t="s">
        <v>45</v>
      </c>
      <c r="I376" t="s">
        <v>46</v>
      </c>
      <c r="J376" t="s">
        <v>69</v>
      </c>
      <c r="K376" t="str">
        <f>VLOOKUP(C376,'Process Costs'!$A$1:$D$19,2,0)</f>
        <v>€ 0,50 per activity</v>
      </c>
      <c r="L376" s="13">
        <f>VLOOKUP(C376,'Process Costs'!$A$1:$D$19,3,0)</f>
        <v>0.5</v>
      </c>
      <c r="M376" t="str">
        <f>VLOOKUP(C376,'Process Costs'!$A$1:$D$19,4,0)</f>
        <v>Occurrence</v>
      </c>
      <c r="N376" s="12">
        <f t="shared" si="10"/>
        <v>0</v>
      </c>
      <c r="O376" s="13">
        <f t="shared" si="11"/>
        <v>0.5</v>
      </c>
      <c r="P376" t="str">
        <f>VLOOKUP(C376,'Process Costs'!$A$1:$E$19,5,0)</f>
        <v>CHECK</v>
      </c>
    </row>
    <row r="377" spans="1:16" x14ac:dyDescent="0.3">
      <c r="A377" t="s">
        <v>123</v>
      </c>
      <c r="B377" t="s">
        <v>109</v>
      </c>
      <c r="C377" t="s">
        <v>7</v>
      </c>
      <c r="D377" t="s">
        <v>77</v>
      </c>
      <c r="E377" s="11">
        <v>42444.645972222221</v>
      </c>
      <c r="F377" t="s">
        <v>73</v>
      </c>
      <c r="G377" t="s">
        <v>79</v>
      </c>
      <c r="H377" t="s">
        <v>45</v>
      </c>
      <c r="I377" t="s">
        <v>46</v>
      </c>
      <c r="J377" t="s">
        <v>69</v>
      </c>
      <c r="K377" t="str">
        <f>VLOOKUP(C377,'Process Costs'!$A$1:$D$19,2,0)</f>
        <v>€ 2,00 per activity</v>
      </c>
      <c r="L377" s="13">
        <f>VLOOKUP(C377,'Process Costs'!$A$1:$D$19,3,0)</f>
        <v>2</v>
      </c>
      <c r="M377" t="str">
        <f>VLOOKUP(C377,'Process Costs'!$A$1:$D$19,4,0)</f>
        <v>Occurrence</v>
      </c>
      <c r="N377" s="12">
        <f t="shared" si="10"/>
        <v>0</v>
      </c>
      <c r="O377" s="13">
        <f t="shared" si="11"/>
        <v>2</v>
      </c>
      <c r="P377" t="str">
        <f>VLOOKUP(C377,'Process Costs'!$A$1:$E$19,5,0)</f>
        <v>CHECK</v>
      </c>
    </row>
    <row r="378" spans="1:16" x14ac:dyDescent="0.3">
      <c r="A378" t="s">
        <v>123</v>
      </c>
      <c r="B378" t="s">
        <v>109</v>
      </c>
      <c r="C378" t="s">
        <v>11</v>
      </c>
      <c r="D378" t="s">
        <v>77</v>
      </c>
      <c r="E378" s="11">
        <v>42444.672500000001</v>
      </c>
      <c r="F378" t="s">
        <v>73</v>
      </c>
      <c r="G378" t="s">
        <v>79</v>
      </c>
      <c r="H378" t="s">
        <v>48</v>
      </c>
      <c r="I378" t="s">
        <v>46</v>
      </c>
      <c r="J378" t="s">
        <v>69</v>
      </c>
      <c r="K378" t="str">
        <f>VLOOKUP(C378,'Process Costs'!$A$1:$D$19,2,0)</f>
        <v>€ 0,10 per phone per 24 h</v>
      </c>
      <c r="L378" s="13">
        <f>VLOOKUP(C378,'Process Costs'!$A$1:$D$19,3,0)</f>
        <v>0.1</v>
      </c>
      <c r="M378" t="str">
        <f>VLOOKUP(C378,'Process Costs'!$A$1:$D$19,4,0)</f>
        <v>Per 24 hours</v>
      </c>
      <c r="N378" s="12">
        <f t="shared" si="10"/>
        <v>7.0299999999988358</v>
      </c>
      <c r="O378" s="13">
        <f t="shared" si="11"/>
        <v>0.70299999999988361</v>
      </c>
      <c r="P378" t="str">
        <f>VLOOKUP(C378,'Process Costs'!$A$1:$E$19,5,0)</f>
        <v>STORE</v>
      </c>
    </row>
    <row r="379" spans="1:16" x14ac:dyDescent="0.3">
      <c r="A379" t="s">
        <v>123</v>
      </c>
      <c r="B379" t="s">
        <v>109</v>
      </c>
      <c r="C379" t="s">
        <v>14</v>
      </c>
      <c r="D379" t="s">
        <v>49</v>
      </c>
      <c r="E379" s="11">
        <v>42451.702499999999</v>
      </c>
      <c r="F379" t="s">
        <v>73</v>
      </c>
      <c r="G379" t="s">
        <v>44</v>
      </c>
      <c r="H379" t="s">
        <v>48</v>
      </c>
      <c r="I379" t="s">
        <v>46</v>
      </c>
      <c r="J379" t="s">
        <v>69</v>
      </c>
      <c r="K379" t="str">
        <f>VLOOKUP(C379,'Process Costs'!$A$1:$D$19,2,0)</f>
        <v>€ 0,10 per activity</v>
      </c>
      <c r="L379" s="13">
        <f>VLOOKUP(C379,'Process Costs'!$A$1:$D$19,3,0)</f>
        <v>0.1</v>
      </c>
      <c r="M379" t="str">
        <f>VLOOKUP(C379,'Process Costs'!$A$1:$D$19,4,0)</f>
        <v>Occurrence</v>
      </c>
      <c r="N379" s="12">
        <f t="shared" si="10"/>
        <v>0</v>
      </c>
      <c r="O379" s="13">
        <f t="shared" si="11"/>
        <v>0.1</v>
      </c>
      <c r="P379" t="str">
        <f>VLOOKUP(C379,'Process Costs'!$A$1:$E$19,5,0)</f>
        <v>PICK</v>
      </c>
    </row>
    <row r="380" spans="1:16" x14ac:dyDescent="0.3">
      <c r="A380" t="s">
        <v>123</v>
      </c>
      <c r="B380" t="s">
        <v>109</v>
      </c>
      <c r="C380" t="s">
        <v>30</v>
      </c>
      <c r="D380" t="s">
        <v>50</v>
      </c>
      <c r="E380" s="11">
        <v>42452.377083333333</v>
      </c>
      <c r="F380" t="s">
        <v>73</v>
      </c>
      <c r="G380" t="s">
        <v>51</v>
      </c>
      <c r="H380" t="s">
        <v>52</v>
      </c>
      <c r="I380" t="s">
        <v>46</v>
      </c>
      <c r="J380" t="s">
        <v>69</v>
      </c>
      <c r="K380" t="str">
        <f>VLOOKUP(C380,'Process Costs'!$A$1:$D$19,2,0)</f>
        <v>€ 20,00 per hour</v>
      </c>
      <c r="L380" s="13">
        <f>VLOOKUP(C380,'Process Costs'!$A$1:$D$19,3,0)</f>
        <v>480</v>
      </c>
      <c r="M380" t="str">
        <f>VLOOKUP(C380,'Process Costs'!$A$1:$D$19,4,0)</f>
        <v>Per 24 hours</v>
      </c>
      <c r="N380" s="12">
        <f t="shared" si="10"/>
        <v>1.2754629628034309E-2</v>
      </c>
      <c r="O380" s="13">
        <f t="shared" si="11"/>
        <v>6.1222222214564681</v>
      </c>
      <c r="P380" t="str">
        <f>VLOOKUP(C380,'Process Costs'!$A$1:$E$19,5,0)</f>
        <v>COAT</v>
      </c>
    </row>
    <row r="381" spans="1:16" x14ac:dyDescent="0.3">
      <c r="A381" t="s">
        <v>123</v>
      </c>
      <c r="B381" t="s">
        <v>109</v>
      </c>
      <c r="C381" t="s">
        <v>31</v>
      </c>
      <c r="D381" t="s">
        <v>50</v>
      </c>
      <c r="E381" s="11">
        <v>42452.389837962961</v>
      </c>
      <c r="F381" t="s">
        <v>73</v>
      </c>
      <c r="G381" t="s">
        <v>51</v>
      </c>
      <c r="H381" t="s">
        <v>52</v>
      </c>
      <c r="I381" t="s">
        <v>46</v>
      </c>
      <c r="J381" t="s">
        <v>69</v>
      </c>
      <c r="K381" t="str">
        <f>VLOOKUP(C381,'Process Costs'!$A$1:$D$19,2,0)</f>
        <v>€ 20,00 per hour</v>
      </c>
      <c r="L381" s="13">
        <f>VLOOKUP(C381,'Process Costs'!$A$1:$D$19,3,0)</f>
        <v>480</v>
      </c>
      <c r="M381" t="str">
        <f>VLOOKUP(C381,'Process Costs'!$A$1:$D$19,4,0)</f>
        <v>Per 24 hours</v>
      </c>
      <c r="N381" s="12">
        <f t="shared" si="10"/>
        <v>0</v>
      </c>
      <c r="O381" s="13">
        <f t="shared" si="11"/>
        <v>0</v>
      </c>
      <c r="P381" t="str">
        <f>VLOOKUP(C381,'Process Costs'!$A$1:$E$19,5,0)</f>
        <v>COAT</v>
      </c>
    </row>
    <row r="382" spans="1:16" x14ac:dyDescent="0.3">
      <c r="A382" t="s">
        <v>123</v>
      </c>
      <c r="B382" t="s">
        <v>109</v>
      </c>
      <c r="C382" t="s">
        <v>18</v>
      </c>
      <c r="D382" t="s">
        <v>53</v>
      </c>
      <c r="E382" s="11">
        <v>42453.410497685189</v>
      </c>
      <c r="F382" t="s">
        <v>73</v>
      </c>
      <c r="G382" t="s">
        <v>54</v>
      </c>
      <c r="H382" t="s">
        <v>55</v>
      </c>
      <c r="I382" t="s">
        <v>46</v>
      </c>
      <c r="J382" t="s">
        <v>69</v>
      </c>
      <c r="K382" t="str">
        <f>VLOOKUP(C382,'Process Costs'!$A$1:$D$19,2,0)</f>
        <v>€ 0,75 per activity</v>
      </c>
      <c r="L382" s="13">
        <f>VLOOKUP(C382,'Process Costs'!$A$1:$D$19,3,0)</f>
        <v>0.75</v>
      </c>
      <c r="M382" t="str">
        <f>VLOOKUP(C382,'Process Costs'!$A$1:$D$19,4,0)</f>
        <v>Occurrence</v>
      </c>
      <c r="N382" s="12">
        <f t="shared" si="10"/>
        <v>0</v>
      </c>
      <c r="O382" s="13">
        <f t="shared" si="11"/>
        <v>0.75</v>
      </c>
      <c r="P382" t="str">
        <f>VLOOKUP(C382,'Process Costs'!$A$1:$E$19,5,0)</f>
        <v>TEST &amp; SCRAP</v>
      </c>
    </row>
    <row r="383" spans="1:16" x14ac:dyDescent="0.3">
      <c r="A383" t="s">
        <v>123</v>
      </c>
      <c r="B383" t="s">
        <v>109</v>
      </c>
      <c r="C383" t="s">
        <v>24</v>
      </c>
      <c r="D383" t="s">
        <v>53</v>
      </c>
      <c r="E383" s="11">
        <v>42454.704085648147</v>
      </c>
      <c r="F383" t="s">
        <v>73</v>
      </c>
      <c r="G383" t="s">
        <v>54</v>
      </c>
      <c r="H383" t="s">
        <v>64</v>
      </c>
      <c r="I383" t="s">
        <v>46</v>
      </c>
      <c r="J383" t="s">
        <v>69</v>
      </c>
      <c r="K383" t="str">
        <f>VLOOKUP(C383,'Process Costs'!$A$1:$D$19,2,0)</f>
        <v>€ 0,05 per activity</v>
      </c>
      <c r="L383" s="13">
        <f>VLOOKUP(C383,'Process Costs'!$A$1:$D$19,3,0)</f>
        <v>0.05</v>
      </c>
      <c r="M383" t="str">
        <f>VLOOKUP(C383,'Process Costs'!$A$1:$D$19,4,0)</f>
        <v>Occurrence</v>
      </c>
      <c r="N383" s="12">
        <f t="shared" si="10"/>
        <v>0</v>
      </c>
      <c r="O383" s="13">
        <f t="shared" si="11"/>
        <v>0.05</v>
      </c>
      <c r="P383" t="str">
        <f>VLOOKUP(C383,'Process Costs'!$A$1:$E$19,5,0)</f>
        <v>TEST &amp; SCRAP</v>
      </c>
    </row>
    <row r="384" spans="1:16" x14ac:dyDescent="0.3">
      <c r="A384" t="s">
        <v>123</v>
      </c>
      <c r="B384" t="s">
        <v>109</v>
      </c>
      <c r="C384" t="s">
        <v>26</v>
      </c>
      <c r="D384" t="s">
        <v>65</v>
      </c>
      <c r="E384" s="11">
        <v>42456.618495370371</v>
      </c>
      <c r="F384" t="s">
        <v>73</v>
      </c>
      <c r="G384" t="s">
        <v>66</v>
      </c>
      <c r="H384" t="s">
        <v>64</v>
      </c>
      <c r="I384" t="s">
        <v>46</v>
      </c>
      <c r="J384" t="s">
        <v>69</v>
      </c>
      <c r="K384" t="str">
        <f>VLOOKUP(C384,'Process Costs'!$A$1:$D$19,2,0)</f>
        <v>€ 0,05 per activity</v>
      </c>
      <c r="L384" s="13">
        <f>VLOOKUP(C384,'Process Costs'!$A$1:$D$19,3,0)</f>
        <v>0.05</v>
      </c>
      <c r="M384" t="str">
        <f>VLOOKUP(C384,'Process Costs'!$A$1:$D$19,4,0)</f>
        <v>Occurrence</v>
      </c>
      <c r="N384" s="12">
        <f t="shared" si="10"/>
        <v>0</v>
      </c>
      <c r="O384" s="13">
        <f t="shared" si="11"/>
        <v>0.05</v>
      </c>
      <c r="P384" t="str">
        <f>VLOOKUP(C384,'Process Costs'!$A$1:$E$19,5,0)</f>
        <v>TEST &amp; SCRAP</v>
      </c>
    </row>
  </sheetData>
  <autoFilter ref="A1:P38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showGridLines="0" workbookViewId="0">
      <selection activeCell="C24" sqref="C24"/>
    </sheetView>
  </sheetViews>
  <sheetFormatPr defaultRowHeight="14.4" x14ac:dyDescent="0.3"/>
  <cols>
    <col min="1" max="1" width="12.5546875" bestFit="1" customWidth="1"/>
    <col min="2" max="2" width="23.33203125" style="16" customWidth="1"/>
    <col min="3" max="3" width="21.44140625" style="17" bestFit="1" customWidth="1"/>
  </cols>
  <sheetData>
    <row r="3" spans="1:3" x14ac:dyDescent="0.3">
      <c r="A3" s="10" t="s">
        <v>126</v>
      </c>
      <c r="B3" s="19" t="s">
        <v>113</v>
      </c>
      <c r="C3" s="20" t="s">
        <v>127</v>
      </c>
    </row>
    <row r="4" spans="1:3" x14ac:dyDescent="0.3">
      <c r="A4" s="14" t="s">
        <v>121</v>
      </c>
      <c r="B4" s="16">
        <v>68.5</v>
      </c>
      <c r="C4" s="17">
        <v>0.18629187668429595</v>
      </c>
    </row>
    <row r="5" spans="1:3" x14ac:dyDescent="0.3">
      <c r="A5" s="14" t="s">
        <v>118</v>
      </c>
      <c r="B5" s="16">
        <v>172.01111111906357</v>
      </c>
      <c r="C5" s="17">
        <v>0.46779960147330391</v>
      </c>
    </row>
    <row r="6" spans="1:3" x14ac:dyDescent="0.3">
      <c r="A6" s="14" t="s">
        <v>119</v>
      </c>
      <c r="B6" s="16">
        <v>5.9999999999999947</v>
      </c>
      <c r="C6" s="17">
        <v>1.6317536643879922E-2</v>
      </c>
    </row>
    <row r="7" spans="1:3" x14ac:dyDescent="0.3">
      <c r="A7" s="14" t="s">
        <v>124</v>
      </c>
      <c r="B7" s="16">
        <v>17</v>
      </c>
      <c r="C7" s="17">
        <v>4.6233020490993156E-2</v>
      </c>
    </row>
    <row r="8" spans="1:3" x14ac:dyDescent="0.3">
      <c r="A8" s="14" t="s">
        <v>10</v>
      </c>
      <c r="B8" s="16">
        <v>1</v>
      </c>
      <c r="C8" s="17">
        <v>2.7195894406466564E-3</v>
      </c>
    </row>
    <row r="9" spans="1:3" x14ac:dyDescent="0.3">
      <c r="A9" s="14" t="s">
        <v>117</v>
      </c>
      <c r="B9" s="16">
        <v>13.5</v>
      </c>
      <c r="C9" s="17">
        <v>3.6714457448729858E-2</v>
      </c>
    </row>
    <row r="10" spans="1:3" x14ac:dyDescent="0.3">
      <c r="A10" s="14" t="s">
        <v>125</v>
      </c>
      <c r="B10" s="16">
        <v>37.841449074074625</v>
      </c>
      <c r="C10" s="17">
        <v>0.10291320532062154</v>
      </c>
    </row>
    <row r="11" spans="1:3" x14ac:dyDescent="0.3">
      <c r="A11" s="14" t="s">
        <v>116</v>
      </c>
      <c r="B11" s="16">
        <v>51.849999999999973</v>
      </c>
      <c r="C11" s="17">
        <v>0.14101071249752906</v>
      </c>
    </row>
    <row r="12" spans="1:3" x14ac:dyDescent="0.3">
      <c r="A12" s="21" t="s">
        <v>115</v>
      </c>
      <c r="B12" s="19">
        <v>367.70256019313814</v>
      </c>
      <c r="C12" s="20">
        <v>1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showGridLines="0" workbookViewId="0">
      <selection activeCell="B27" sqref="B27"/>
    </sheetView>
  </sheetViews>
  <sheetFormatPr defaultRowHeight="14.4" x14ac:dyDescent="0.3"/>
  <cols>
    <col min="1" max="1" width="24.6640625" bestFit="1" customWidth="1"/>
    <col min="2" max="2" width="10.109375" bestFit="1" customWidth="1"/>
    <col min="3" max="3" width="9.6640625" bestFit="1" customWidth="1"/>
    <col min="4" max="4" width="13.109375" bestFit="1" customWidth="1"/>
    <col min="5" max="5" width="11.33203125" bestFit="1" customWidth="1"/>
  </cols>
  <sheetData>
    <row r="3" spans="1:5" hidden="1" x14ac:dyDescent="0.3">
      <c r="A3" s="18" t="s">
        <v>113</v>
      </c>
      <c r="B3" s="18" t="s">
        <v>126</v>
      </c>
      <c r="C3" s="18"/>
      <c r="D3" s="18"/>
      <c r="E3" s="18"/>
    </row>
    <row r="4" spans="1:5" x14ac:dyDescent="0.3">
      <c r="A4" s="18" t="s">
        <v>128</v>
      </c>
      <c r="B4" s="18" t="s">
        <v>47</v>
      </c>
      <c r="C4" s="18" t="s">
        <v>69</v>
      </c>
      <c r="D4" s="18" t="s">
        <v>63</v>
      </c>
      <c r="E4" s="18" t="s">
        <v>115</v>
      </c>
    </row>
    <row r="5" spans="1:5" x14ac:dyDescent="0.3">
      <c r="A5" s="14" t="s">
        <v>29</v>
      </c>
      <c r="B5" s="16">
        <v>122.7089756934045</v>
      </c>
      <c r="C5" s="16">
        <v>142.51550116284633</v>
      </c>
      <c r="D5" s="16">
        <v>48.242249999301571</v>
      </c>
      <c r="E5" s="16">
        <v>313.46672685555239</v>
      </c>
    </row>
    <row r="6" spans="1:5" x14ac:dyDescent="0.3">
      <c r="A6" s="15" t="s">
        <v>9</v>
      </c>
      <c r="B6" s="16">
        <v>4</v>
      </c>
      <c r="C6" s="16">
        <v>5.5</v>
      </c>
      <c r="D6" s="16">
        <v>2.5</v>
      </c>
      <c r="E6" s="16">
        <v>12</v>
      </c>
    </row>
    <row r="7" spans="1:5" x14ac:dyDescent="0.3">
      <c r="A7" s="15" t="s">
        <v>7</v>
      </c>
      <c r="B7" s="16">
        <v>16</v>
      </c>
      <c r="C7" s="16">
        <v>22</v>
      </c>
      <c r="D7" s="16">
        <v>10</v>
      </c>
      <c r="E7" s="16">
        <v>48</v>
      </c>
    </row>
    <row r="8" spans="1:5" x14ac:dyDescent="0.3">
      <c r="A8" s="15" t="s">
        <v>26</v>
      </c>
      <c r="B8" s="16"/>
      <c r="C8" s="16">
        <v>0.05</v>
      </c>
      <c r="D8" s="16"/>
      <c r="E8" s="16">
        <v>0.05</v>
      </c>
    </row>
    <row r="9" spans="1:5" x14ac:dyDescent="0.3">
      <c r="A9" s="15" t="s">
        <v>14</v>
      </c>
      <c r="B9" s="16">
        <v>0.79999999999999993</v>
      </c>
      <c r="C9" s="16">
        <v>1.4000000000000001</v>
      </c>
      <c r="D9" s="16">
        <v>0.6</v>
      </c>
      <c r="E9" s="16">
        <v>2.8000000000000003</v>
      </c>
    </row>
    <row r="10" spans="1:5" x14ac:dyDescent="0.3">
      <c r="A10" s="15" t="s">
        <v>28</v>
      </c>
      <c r="B10" s="16">
        <v>0.6</v>
      </c>
      <c r="C10" s="16">
        <v>1.4000000000000001</v>
      </c>
      <c r="D10" s="16">
        <v>0.6</v>
      </c>
      <c r="E10" s="16">
        <v>2.6</v>
      </c>
    </row>
    <row r="11" spans="1:5" x14ac:dyDescent="0.3">
      <c r="A11" s="15" t="s">
        <v>24</v>
      </c>
      <c r="B11" s="16"/>
      <c r="C11" s="16">
        <v>0.05</v>
      </c>
      <c r="D11" s="16"/>
      <c r="E11" s="16">
        <v>0.05</v>
      </c>
    </row>
    <row r="12" spans="1:5" x14ac:dyDescent="0.3">
      <c r="A12" s="15" t="s">
        <v>4</v>
      </c>
      <c r="B12" s="16">
        <v>4</v>
      </c>
      <c r="C12" s="16">
        <v>7</v>
      </c>
      <c r="D12" s="16">
        <v>2.5</v>
      </c>
      <c r="E12" s="16">
        <v>13.5</v>
      </c>
    </row>
    <row r="13" spans="1:5" x14ac:dyDescent="0.3">
      <c r="A13" s="15" t="s">
        <v>29</v>
      </c>
      <c r="B13" s="16">
        <v>4</v>
      </c>
      <c r="C13" s="16">
        <v>7</v>
      </c>
      <c r="D13" s="16">
        <v>2.5</v>
      </c>
      <c r="E13" s="16">
        <v>13.5</v>
      </c>
    </row>
    <row r="14" spans="1:5" x14ac:dyDescent="0.3">
      <c r="A14" s="15" t="s">
        <v>30</v>
      </c>
      <c r="B14" s="16">
        <v>53.46666666562669</v>
      </c>
      <c r="C14" s="16">
        <v>68.061111116549</v>
      </c>
      <c r="D14" s="16">
        <v>17.999999999301508</v>
      </c>
      <c r="E14" s="16">
        <v>139.5277777814772</v>
      </c>
    </row>
    <row r="15" spans="1:5" x14ac:dyDescent="0.3">
      <c r="A15" s="15" t="s">
        <v>31</v>
      </c>
      <c r="B15" s="16">
        <v>0</v>
      </c>
      <c r="C15" s="16">
        <v>0</v>
      </c>
      <c r="D15" s="16">
        <v>0</v>
      </c>
      <c r="E15" s="16">
        <v>0</v>
      </c>
    </row>
    <row r="16" spans="1:5" x14ac:dyDescent="0.3">
      <c r="A16" s="15" t="s">
        <v>27</v>
      </c>
      <c r="B16" s="16">
        <v>5.1359918981477684</v>
      </c>
      <c r="C16" s="16">
        <v>7.3803761574090458</v>
      </c>
      <c r="D16" s="16">
        <v>3.2142500000001748</v>
      </c>
      <c r="E16" s="16">
        <v>15.730618055556988</v>
      </c>
    </row>
    <row r="17" spans="1:5" x14ac:dyDescent="0.3">
      <c r="A17" s="15" t="s">
        <v>11</v>
      </c>
      <c r="B17" s="16">
        <v>6.7063171296300421</v>
      </c>
      <c r="C17" s="16">
        <v>8.4240138888882932</v>
      </c>
      <c r="D17" s="16">
        <v>3.3279999999998839</v>
      </c>
      <c r="E17" s="16">
        <v>18.458331018518219</v>
      </c>
    </row>
    <row r="18" spans="1:5" x14ac:dyDescent="0.3">
      <c r="A18" s="15" t="s">
        <v>18</v>
      </c>
      <c r="B18" s="16">
        <v>6</v>
      </c>
      <c r="C18" s="16">
        <v>10.5</v>
      </c>
      <c r="D18" s="16">
        <v>3.75</v>
      </c>
      <c r="E18" s="16">
        <v>20.25</v>
      </c>
    </row>
    <row r="19" spans="1:5" x14ac:dyDescent="0.3">
      <c r="A19" s="15" t="s">
        <v>20</v>
      </c>
      <c r="B19" s="16">
        <v>2</v>
      </c>
      <c r="C19" s="16">
        <v>3.75</v>
      </c>
      <c r="D19" s="16">
        <v>1.25</v>
      </c>
      <c r="E19" s="16">
        <v>7</v>
      </c>
    </row>
    <row r="20" spans="1:5" x14ac:dyDescent="0.3">
      <c r="A20" s="15" t="s">
        <v>22</v>
      </c>
      <c r="B20" s="16">
        <v>20</v>
      </c>
      <c r="C20" s="16"/>
      <c r="D20" s="16"/>
      <c r="E20" s="16">
        <v>20</v>
      </c>
    </row>
    <row r="21" spans="1:5" x14ac:dyDescent="0.3">
      <c r="A21" s="14" t="s">
        <v>10</v>
      </c>
      <c r="B21" s="16"/>
      <c r="C21" s="16">
        <v>3</v>
      </c>
      <c r="D21" s="16"/>
      <c r="E21" s="16">
        <v>3</v>
      </c>
    </row>
    <row r="22" spans="1:5" x14ac:dyDescent="0.3">
      <c r="A22" s="14" t="s">
        <v>123</v>
      </c>
      <c r="B22" s="16">
        <v>13.172444446483134</v>
      </c>
      <c r="C22" s="16">
        <v>30.59788889071497</v>
      </c>
      <c r="D22" s="16">
        <v>7.4655000003876921</v>
      </c>
      <c r="E22" s="16">
        <v>51.235833337585795</v>
      </c>
    </row>
    <row r="23" spans="1:5" x14ac:dyDescent="0.3">
      <c r="A23" s="23" t="s">
        <v>115</v>
      </c>
      <c r="B23" s="22">
        <v>135.88142013988764</v>
      </c>
      <c r="C23" s="22">
        <v>176.11339005356132</v>
      </c>
      <c r="D23" s="22">
        <v>55.707749999689263</v>
      </c>
      <c r="E23" s="22">
        <v>367.7025601931382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Process Costs</vt:lpstr>
      <vt:lpstr>Calculations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2016-05-25T17:11:13Z</dcterms:modified>
</cp:coreProperties>
</file>